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510" windowHeight="42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'Лист1'!$A$12:$AA$234</definedName>
    <definedName name="_xlnm.Print_Area" localSheetId="0">'Лист1'!$A$1:$Y$235</definedName>
  </definedNames>
  <calcPr fullCalcOnLoad="1"/>
</workbook>
</file>

<file path=xl/sharedStrings.xml><?xml version="1.0" encoding="utf-8"?>
<sst xmlns="http://schemas.openxmlformats.org/spreadsheetml/2006/main" count="2778" uniqueCount="825">
  <si>
    <t xml:space="preserve">№ </t>
  </si>
  <si>
    <t>Наименование организации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</si>
  <si>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</si>
  <si>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</si>
  <si>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</si>
  <si>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</si>
  <si>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</si>
  <si>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</si>
  <si>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</si>
  <si>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</si>
  <si>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</si>
  <si>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</si>
  <si>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</si>
  <si>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</si>
  <si>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</si>
  <si>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</si>
  <si>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</si>
  <si>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</si>
  <si>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</si>
  <si>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Год закупки</t>
  </si>
  <si>
    <t>Примечание</t>
  </si>
  <si>
    <t>1. Товары</t>
  </si>
  <si>
    <t>итого по товарам</t>
  </si>
  <si>
    <t>х</t>
  </si>
  <si>
    <t>Всего:</t>
  </si>
  <si>
    <t>Канцелярский набор из 11 предметов</t>
  </si>
  <si>
    <t>скошенный стержень, линия 2-5мм, предназначен для работы на бумаге</t>
  </si>
  <si>
    <t>пластмассовый корпус разных цветов</t>
  </si>
  <si>
    <t>в пластмассовой коробочке 12 стержней, твердость HB</t>
  </si>
  <si>
    <t>формат А4, прозрачный кармашек для этикетки, цвет в ассорт., ламинир., размер 5см</t>
  </si>
  <si>
    <t>Клеенчатые файлы прозрачные</t>
  </si>
  <si>
    <t>Никелированные, в картонной упаковке 28/100шт.</t>
  </si>
  <si>
    <t>Никелированные, в картонной упаковке 33/100шт.</t>
  </si>
  <si>
    <t>Никелированные, в картонной упаковке 50/100шт.</t>
  </si>
  <si>
    <t>сшивает до 20 листов, используется скобы № 24/6</t>
  </si>
  <si>
    <t>ручки шариковые синие</t>
  </si>
  <si>
    <t>ручки шариковые красные</t>
  </si>
  <si>
    <t>ручки шариковые черные</t>
  </si>
  <si>
    <t>32 мм металлический черного цвета 12шт в одной коробке</t>
  </si>
  <si>
    <t>25 мм металлический черного цвета</t>
  </si>
  <si>
    <t>15 мм металлический черного цвета</t>
  </si>
  <si>
    <t>пластмассовое в сетку</t>
  </si>
  <si>
    <t>папка с 40 прозрачными вкладыш файлами</t>
  </si>
  <si>
    <t>быстрого высыхания, ёмкость 20мл.</t>
  </si>
  <si>
    <t>№ 24/6 скобы металлические</t>
  </si>
  <si>
    <t>скоросшиватель "Дело" бумажный</t>
  </si>
  <si>
    <t>клей-карандаш 15гр.</t>
  </si>
  <si>
    <t>размер 35мм/40м</t>
  </si>
  <si>
    <t>размер 48мм/66м</t>
  </si>
  <si>
    <t>точилка металлическая</t>
  </si>
  <si>
    <t>скоросшиватель пластиковый</t>
  </si>
  <si>
    <t>ластик белый</t>
  </si>
  <si>
    <t>размер 9х9х5 белый в прозрачной упаковке</t>
  </si>
  <si>
    <t>самоклеющиеся, цвет желтый (постики) 76х76</t>
  </si>
  <si>
    <t>Набор настольный деревянный из 7-ми предметов</t>
  </si>
  <si>
    <t>80г/м2 A4(500л) Белизна 162% яркость 92%</t>
  </si>
  <si>
    <t>формат А4, закрывается резинкой по углам папки</t>
  </si>
  <si>
    <t>формат А4, закрывается завязками справа</t>
  </si>
  <si>
    <t>книга учета в твердом переплете, клетка</t>
  </si>
  <si>
    <t>разделитель цветной</t>
  </si>
  <si>
    <t>гребешки 6мм</t>
  </si>
  <si>
    <t>гребешки 14мм</t>
  </si>
  <si>
    <t>гребешки 45мм</t>
  </si>
  <si>
    <t>гелевые, стержень 0.5-1.0</t>
  </si>
  <si>
    <t>LGA-775, 1600Mhz, PCI-E16x, ATX</t>
  </si>
  <si>
    <t xml:space="preserve">HDD 320 Gb (7200.12), 16Mb, </t>
  </si>
  <si>
    <t xml:space="preserve">22dB, 2000rpm, </t>
  </si>
  <si>
    <t>UTP A&amp;P cat-5e</t>
  </si>
  <si>
    <t>RJ-45 5-е категории</t>
  </si>
  <si>
    <t>Type A-A 1.8m , RTL</t>
  </si>
  <si>
    <t>оплата по факту</t>
  </si>
  <si>
    <t>DDP</t>
  </si>
  <si>
    <t>ОИ</t>
  </si>
  <si>
    <t>ОТ</t>
  </si>
  <si>
    <t>ТОО "СК-Фармация"</t>
  </si>
  <si>
    <t>ГОСТ-16371-93.СТ-ВS-44381969 Шкаф двустворчатый архивный металлический, Внешние размеры: Высота 1996 мм Ширина 915 мм Глубина 458 мм. 4 полки</t>
  </si>
  <si>
    <t>Блок 1 
- эксперт
- судебная практика 
- международное законодательство
- документы на государственном языке
- нормативно-техническая документация 
- комментарии
- законопроекты
- аннотации значимых документов
Блок 2 (справки)
- вопросы-ответы
- бизнес-справки</t>
  </si>
  <si>
    <t>бензин АИ 95- 96</t>
  </si>
  <si>
    <t>г. Астана, пр. Туран 18, БЦ "Туран 18"8, блок А,Б</t>
  </si>
  <si>
    <t>г. Астана, пр. Туран 18</t>
  </si>
  <si>
    <t>штука</t>
  </si>
  <si>
    <t>комплект</t>
  </si>
  <si>
    <t>WCP 5225/5230 Тонер-Картридж (30 k)</t>
  </si>
  <si>
    <t>WCP 5225 Отстойник тонера</t>
  </si>
  <si>
    <t>WCP 7232 Фьюзер/7242</t>
  </si>
  <si>
    <t>WCP 7232 Отстойник тонера</t>
  </si>
  <si>
    <t>HP LJ M1522 Картридж CB 436</t>
  </si>
  <si>
    <t>HP LJ 1005 Картридж CB 435</t>
  </si>
  <si>
    <t>Fax Panasonic KX-FL403RU, тонер KX-FAT88A (2k)</t>
  </si>
  <si>
    <t>Fax Panasonic KX-FL403RU, drum KX-FAD89A (10k)</t>
  </si>
  <si>
    <t>МФУ Panasonic KX-FLB853, тонер KX-FA85A (5k)</t>
  </si>
  <si>
    <t>МФУ Panasonic KX-FLB853, drum KX-FA86A (10k)</t>
  </si>
  <si>
    <t>WCP  123/133/5225/5230   (175k)</t>
  </si>
  <si>
    <t>WCP 5225/5230 (80k)</t>
  </si>
  <si>
    <t>WCP 7232 (80k) /7132/7242</t>
  </si>
  <si>
    <t>аренда микроавтобуса с водителем</t>
  </si>
  <si>
    <t>услуги междугородней и международной связи</t>
  </si>
  <si>
    <t>услуги автостоянки</t>
  </si>
  <si>
    <t xml:space="preserve">услуги по подготовке и повышение квалификации сотрудников </t>
  </si>
  <si>
    <t>услуги по оценке и экспертизе проектов по строительству сети складов</t>
  </si>
  <si>
    <t>услуги предоставления доступа к порталу "Маркетинг в закупках товаров, работ и услуг организации АО "Самрук-Казына""</t>
  </si>
  <si>
    <t>услуги по аренде офиса для представителей</t>
  </si>
  <si>
    <t>услуги по аренде офиса</t>
  </si>
  <si>
    <t>услуги по аренде складского помещения для хранения лекарственных средств</t>
  </si>
  <si>
    <t>страхование автомобиля</t>
  </si>
  <si>
    <t>медицинское страхование работников</t>
  </si>
  <si>
    <t>услуги по разработке карты мониторинга казахстанского содержания и ее техническому содержанию</t>
  </si>
  <si>
    <t>услуги по изготовлению типографской и полиграфической продукции</t>
  </si>
  <si>
    <t>услуги по предоставлению информации о ТОО "СК-Фармация"</t>
  </si>
  <si>
    <t>услуги нотариуса</t>
  </si>
  <si>
    <t>сопровождение и поддержка веб-сайта</t>
  </si>
  <si>
    <t>услуги по переводу документов</t>
  </si>
  <si>
    <t xml:space="preserve">техническое сопровождение информационных систем (техническое сопровождение серверов, источников бесперебойного питания, и тд.) </t>
  </si>
  <si>
    <t>обучение на семинарах, курсах, тренингах, по программе "Магистр делового администрирования" и т.д.</t>
  </si>
  <si>
    <t xml:space="preserve">Здание должно быть расположено в г. Астана, на левом побережье реки Есиль вблизи от правительственных и административных зданий, ФНБ "Самрук-Казына". Помещение должно соответствовать стандартам Бизнес-центра класса А. Арендодатель предоставляет комплекты офисной мебели для руководителей и сотрудников компании. Оплату за коммунальные услуги арендодатель производит самостоятельно и  стоимость  должна быть включена в размер арендной платы, кроме (электроэнергия,междугородней и международной связи). Площадь 727 квадратных метра. </t>
  </si>
  <si>
    <t xml:space="preserve">аренда складского помещения для хранения лекарственных средств оснащенная согласно законодательству РК, 216 квадратных метров </t>
  </si>
  <si>
    <t>страхование автомобиля ТОО "СК-Фармация"</t>
  </si>
  <si>
    <t>создание системы мониторинга доли казахстанского содержания в товарах, работах и услугах, закупаемых ТОО "СК-Фармация" в режиме реального времени по различным аналитическим параметрам; создание единой базы данных всех поставщиков, обеспечение быстрого доступа к аналитической информации по различным группам поставщиков; обеспечение доступа к объективной, достоверной и детализированной информации о казахстанском содержании и импортируемой продукции; создание единой электронной площадки в целях организации закупок товаров, работ и услуг обеспечивающей прозрачность проведения закупок, сокращение числа посредников и экономию бюджетных средств.</t>
  </si>
  <si>
    <t>мониторинг всех СМИ (тематические обзоры и видеозаписи) о ТОО "СК-Фармация"</t>
  </si>
  <si>
    <t>Услуги по оказанию нотариальных действий для ТОО "СК-Фармация" (заверение сделок, удостоверение копий документов, образцов подписей и т.д.)</t>
  </si>
  <si>
    <t>предоставление базы данных о лекарственным средствах (зарегистрированные лекарственные средства, зарегистрированные изделия медицинского назначения и медицинской техники, зарегистрированные биологически активные добавки к пище, предметы санитарно-гигиенического назначения, инструкции по медицинскому применению лекарственных средств, прайс-листы оптовых компаний, отчеты по зарегистрированным, перерегистрированным ЛП, ИМН и МТ,   заявки на закупки лекарственных средств)</t>
  </si>
  <si>
    <t>услуги связи</t>
  </si>
  <si>
    <t>Страхование работников на случай болезни в количестве 76 человек</t>
  </si>
  <si>
    <t xml:space="preserve">услуги по аренде офиса для представителей </t>
  </si>
  <si>
    <t>Расходы по аренде офиса для территориальных представителей ТОО "СК-Фармация" по г. Алмата</t>
  </si>
  <si>
    <t>Расходы по аренде офиса для территориальных представителей ТОО "СК-Фармация" по Алматинской области</t>
  </si>
  <si>
    <t>Расходы по аренде офиса для территориальных представителей ТОО "СК-Фармация" по Южно -Казахстанской области</t>
  </si>
  <si>
    <t xml:space="preserve">услуги по аренде офиса для представителей  </t>
  </si>
  <si>
    <t>Расходы по аренде офиса для территориальных представителей ТОО "СК-Фармация" по Кызылординской области</t>
  </si>
  <si>
    <t>Расходы по аренде офиса для территориальных представителей ТОО "СК-Фармация" по Карагандинской области</t>
  </si>
  <si>
    <t>Расходы по аренде офиса для территориальных представителей ТОО "СК-Фармация" по Актюбинской области</t>
  </si>
  <si>
    <t>Расходы по аренде офиса для территориальных представителей ТОО "СК-Фармация" по Акмолинской области</t>
  </si>
  <si>
    <t>Расходы по аренде офиса для территориальных представителей ТОО "СК-Фармация" по Западно Казахстанской области</t>
  </si>
  <si>
    <t>Расходы по аренде офиса для территориальных представителей ТОО "СК-Фармация" по Восточно Казахстанской области</t>
  </si>
  <si>
    <t>Расходы по аренде офиса для территориальных представителей ТОО "СК-Фармация" по Северо Казахстанской области</t>
  </si>
  <si>
    <t>Расходы по аренде офиса для территориальных представителей ТОО "СК-Фармация" по Павлодарской области</t>
  </si>
  <si>
    <t>Расходы по аренде офиса для территориальных представителей ТОО "СК-Фармация" по Костанайской области</t>
  </si>
  <si>
    <t>Расходы по аренде офиса для территориальных представителей ТОО "СК-Фармация" по Жамбылской области</t>
  </si>
  <si>
    <t>Расходы по аренде офиса для территориальных представителей ТОО "СК-Фармация" по Мангистауской области</t>
  </si>
  <si>
    <t>Расходы по аренде офиса для территориальных представителей ТОО "СК-Фармация" по Атырауской области</t>
  </si>
  <si>
    <t>длина шнура 3 метра максимальная нагрузка 13 ампер, 5 гнездный</t>
  </si>
  <si>
    <t>Оказание юридической консультативно-практической помощи по правовым вопросам, в том числе представление интересов ТОО «СК-Фармация» в государственных органах</t>
  </si>
  <si>
    <t xml:space="preserve">маркеры </t>
  </si>
  <si>
    <t xml:space="preserve"> ножи </t>
  </si>
  <si>
    <t>скобы для большого степлера</t>
  </si>
  <si>
    <t>перманентные, быстросохнущие, нестираемые, водостойкие</t>
  </si>
  <si>
    <t>деревянный HB c ластиком</t>
  </si>
  <si>
    <t>сшивает до 50 листов, используется скобы № 24/6</t>
  </si>
  <si>
    <t>с губкой для доски</t>
  </si>
  <si>
    <t>канцелярские большой 18мм, металлические направляющие для лезвия</t>
  </si>
  <si>
    <t>№ 23/8 скобы металлические</t>
  </si>
  <si>
    <t xml:space="preserve">многофункциональное устройство </t>
  </si>
  <si>
    <t>Микроавтобус должен иметь: гидроусилитель руля, отопитель, электропривод передних стеклоподъемников, магнитола, передние ремни безопасности с преднатяжителями, ремни безопасности в салоне, антиблокировочная 
Услуги по аренде автотранспорта должны включать расходы по оплате услуг водителя, ГСМ, автомойки, ТО-1, 2, 3, 4 и иные расходы, связанные с обслуживанием автомобиля</t>
  </si>
  <si>
    <t xml:space="preserve">консультационные услуги </t>
  </si>
  <si>
    <t>Обработка первичных документов (проверка расходных накладных  счет-фактур, доверенностей, актов приема-передачи) в рамках исполнения договоров с ЛПО и с поставщиками ЛС и ИМН</t>
  </si>
  <si>
    <t>услуги офис менеджера</t>
  </si>
  <si>
    <t>прием посетителей, содействие оперативности в решении административных и других вопросов.</t>
  </si>
  <si>
    <t>Изготовление мобильных баннеров, буклетов, брошюр,  промо-продукции</t>
  </si>
  <si>
    <t>Подписка на периодические печатные издания (годовая подписка на ведущие периодические печатные издания РК, ежедневные и еженедельные)</t>
  </si>
  <si>
    <t>страхование гражданско-правовой ответственности работодателя за причинение вреда жизни и здоровью работника при исполнении им трудовых обязанностей</t>
  </si>
  <si>
    <t>стоянка служебной автомашины под наблюдением</t>
  </si>
  <si>
    <t xml:space="preserve">химическая чистка автомобиля, бесконтактная мойка автомашины </t>
  </si>
  <si>
    <t>Ежеквартальное обновление и услуги специалистов по техническому сопровождению ПО "1С: Предприятие"</t>
  </si>
  <si>
    <t>услуги по сопровождению программного обеспечения 1С Бухгалтерия</t>
  </si>
  <si>
    <t>услуги по техническому сопровождение информационных систем</t>
  </si>
  <si>
    <t>услуги по техобслуживанию  информационной и телекоммуникационной инфраструктуры</t>
  </si>
  <si>
    <t>услуги химической и влажной чистки автомобиля</t>
  </si>
  <si>
    <t>услуги по предоставлению программы по автоматизации составления и заполнения планов закупок</t>
  </si>
  <si>
    <t>услуги видеосъемки</t>
  </si>
  <si>
    <t>Размещение информационно-имиджевых материалов в СМИ РК (в печатных и электронных СМИ РК)</t>
  </si>
  <si>
    <t xml:space="preserve">услуги специалиста для выполнения работ по переплету и сортировке документов </t>
  </si>
  <si>
    <t>услуги по проведению аукционов по закупу лекарственных средств  и аренда конферец зала</t>
  </si>
  <si>
    <t>услуги по проведению аукционов по закупу лекарственных средств включающая аренду помещения, тд.</t>
  </si>
  <si>
    <t>г. Астана, пр. Туран 18, БЦ "Туран 18", блок А,Б</t>
  </si>
  <si>
    <t>услуги специалистов по финансовым услугам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</si>
  <si>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</si>
  <si>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</si>
  <si>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</si>
  <si>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</si>
  <si>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</si>
  <si>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</si>
  <si>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</si>
  <si>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</si>
  <si>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</si>
  <si>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</si>
  <si>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13 Т</t>
  </si>
  <si>
    <t>15 Т</t>
  </si>
  <si>
    <t>ЦП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</si>
  <si>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</si>
  <si>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</si>
  <si>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</si>
  <si>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</si>
  <si>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</si>
  <si>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</si>
  <si>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</si>
  <si>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</si>
  <si>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</si>
  <si>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</si>
  <si>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</si>
  <si>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</si>
  <si>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</si>
  <si>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</si>
  <si>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</si>
  <si>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</si>
  <si>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</si>
  <si>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</si>
  <si>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</si>
  <si>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</si>
  <si>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</si>
  <si>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</si>
  <si>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</si>
  <si>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</si>
  <si>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</si>
  <si>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</si>
  <si>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</si>
  <si>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</si>
  <si>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</si>
  <si>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</si>
  <si>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</si>
  <si>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</si>
  <si>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</si>
  <si>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</si>
  <si>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</si>
  <si>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</si>
  <si>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</si>
  <si>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</si>
  <si>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</si>
  <si>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</si>
  <si>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</si>
  <si>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</si>
  <si>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</si>
  <si>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</si>
  <si>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</si>
  <si>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</si>
  <si>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</si>
  <si>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</si>
  <si>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</si>
  <si>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</si>
  <si>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70 Т</t>
  </si>
  <si>
    <t>71 Т</t>
  </si>
  <si>
    <t>72 Т</t>
  </si>
  <si>
    <t>73 Т</t>
  </si>
  <si>
    <t>74 Т</t>
  </si>
  <si>
    <t>75 Т</t>
  </si>
  <si>
    <t>76 Т</t>
  </si>
  <si>
    <t>79 Т</t>
  </si>
  <si>
    <t>81 Т</t>
  </si>
  <si>
    <t>82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</si>
  <si>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</si>
  <si>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</si>
  <si>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</si>
  <si>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</si>
  <si>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</si>
  <si>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</si>
  <si>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</si>
  <si>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</si>
  <si>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</si>
  <si>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</si>
  <si>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</si>
  <si>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</si>
  <si>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</si>
  <si>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</si>
  <si>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</si>
  <si>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 xml:space="preserve">аудиторские услуги </t>
  </si>
  <si>
    <t xml:space="preserve">сервер </t>
  </si>
  <si>
    <t>Скорость копирования А4, стр/мин  25, разрешение печати  1200 x 1200 Скорость сканирования А4, стр/мин  55 (моно)  
Разрешение сканирования, точек на дюйм  600 х 600</t>
  </si>
  <si>
    <t>уничтожитель бумаги</t>
  </si>
  <si>
    <t>программное обеспечение антивирус</t>
  </si>
  <si>
    <t xml:space="preserve">Антивирус  корпоративный –  лицензия на 94 рабочих мест  </t>
  </si>
  <si>
    <t>курьерские услуги</t>
  </si>
  <si>
    <t>услуги по разработке системы проведения электронных торгов -аукционов на закуп ЛС и ИМН</t>
  </si>
  <si>
    <t>услуги по пересылке почты</t>
  </si>
  <si>
    <t>услуги по разработке системы по сбору заявок от ЛПО, проведения электронных торгов -аукционов на закуп ЛС и ИМН</t>
  </si>
  <si>
    <t>изготовление и установка выставочных стендов и других материалов для участия и проведения конференций</t>
  </si>
  <si>
    <t>услуги по изготовлению выставочных материалов</t>
  </si>
  <si>
    <t>услуги по проведения исследования степени вовлеченности персонала</t>
  </si>
  <si>
    <t>услуги по определению степени вовлеченности сотрудников компаний</t>
  </si>
  <si>
    <t>Изготовление печатной продукции: визитки, визитки (VIP), папки-биговки, фирменные бланки, фирменные бланки (Приказы), грамоты, фишки, фирменные конвертыА4 с , фирменные конверты А5, фирменные конверты евростандарт, поздравительные адреса. Издание и тиражирование годового отчета компании. Изготовление штампов, печатей, табличек и тд.</t>
  </si>
  <si>
    <t>Товарищество с ограниченной ответственностью "СК-Фармация"</t>
  </si>
  <si>
    <t>Приоритет закупки</t>
  </si>
  <si>
    <t>Дополнительная характеристика</t>
  </si>
  <si>
    <t>в новой редакции</t>
  </si>
  <si>
    <t>аренда представительской автомашины с водителем (в количестве 2 единицы)</t>
  </si>
  <si>
    <t>Автомобиль представительского класса не ранее 2006 года выпуска должен иметь:  с электроприводом , 
Услуги по аренде автотранспорта должны включать расходы по оплате ГСМ  страхование, ТО-1, 2, 3, 4 и иные расходы, связанные с обслуживанием автомобиля.</t>
  </si>
  <si>
    <t>услуги предоставления доступа к ИС "Электронный план закупок"</t>
  </si>
  <si>
    <t>WCP 7232  Тонер-картридж ЧЕРНЫЙ(21k)/7242/7132/ЧЕРНЫЙ</t>
  </si>
  <si>
    <t>штемпельная для печатей, синего цвета</t>
  </si>
  <si>
    <t>сентябрь 2012 г.</t>
  </si>
  <si>
    <t>Консультативно-практическая помощь по реализации проекта долгосрочного аутсорсинга</t>
  </si>
  <si>
    <t>литр</t>
  </si>
  <si>
    <t>г. Астана, пр. Туран 19</t>
  </si>
  <si>
    <t>услуги по оказанию юридической помощи</t>
  </si>
  <si>
    <t>техническое обслуживание автомобиля</t>
  </si>
  <si>
    <t xml:space="preserve">подписка на периодические печатные издания </t>
  </si>
  <si>
    <t>мониторинг цен на ЛС компании «MPI»</t>
  </si>
  <si>
    <t>План закупок товаров, работ и услуг ТОО "СК-Фармация" на 2013 год</t>
  </si>
  <si>
    <t>услуги по централизованному хранению и доставке лекарственных средств и изделий медицинского назначения на 2013 год</t>
  </si>
  <si>
    <t>услуги по централизованному хранению и доставке лекарственных средств и изделий медицинского назначения на 2013 год согласно технической спецификации</t>
  </si>
  <si>
    <t>проведена по утвержденному плану в 2012 году</t>
  </si>
  <si>
    <t>март 2013 г.</t>
  </si>
  <si>
    <t>Количество установленных процессоров Не менее 4
Установленная оперативная память Не менее 64 GB
 Емкость установленного диска Не менее 146 ГБ
Количество установленных дисков Не менее 5 шт.
Операционная система Не ниже Microsoft Windows Server Standard 2008R2
Исполнение для установки в серверный шкаф, не более 2 юнита</t>
  </si>
  <si>
    <t>объем памяти не менее 2000 Gb, скорость передачи данных интерфейса: до 5 Гбит/сек, тип интерфейса: USB3.0</t>
  </si>
  <si>
    <t>метр</t>
  </si>
  <si>
    <t>размерами 60*15</t>
  </si>
  <si>
    <t>размерами 70*18</t>
  </si>
  <si>
    <t>размерами 80*21</t>
  </si>
  <si>
    <t>с металлическими кольцами (7 колец, высота 65мм), 1U, черный</t>
  </si>
  <si>
    <t>5е UTP 48хRJ45</t>
  </si>
  <si>
    <t>825*825*750, крышка выполнена из МДФ 38мм, облицованного ПВХ пленкой  толщиной 0,4мм цвета ГРУША (Renolit, Германия). Крышка стола имеет скругленные края. Боковины выполнены из сдвоенной плиты в контрастирующих цветах: лицевая сторона - МДФ 38 мм, облицованной ПВХ пленкой цвета ГРУША</t>
  </si>
  <si>
    <t>металлическая 5 рожковая</t>
  </si>
  <si>
    <t xml:space="preserve">1600*430*836, шкаф низкий. Материал: двухсторонние ЛДСП 18, 25 и 36мм, класс токсичности Е1 (малотоксичность). Верхняя утолщённая крышка из сдвоенной ЛДСП 36мм, одна  из кромок (нижняя) облицована по контуру контрастным кромочным материалом и закреплена со смещением к середине на 3 мм по отношению к верхней. Кромка: полимерный кромочный материал (АБС и ПВХ), толщиной 2 мм </t>
  </si>
  <si>
    <t>1400*613*650. Крышка  и фасад стола из МДФ 38 и 18мм, соответственно, облицованной ПВХ пленкой толщиной 0,4мм цвета ГРУША</t>
  </si>
  <si>
    <t xml:space="preserve">1200*500*650, Материал изготовления: двухсторонние ЛДСП 18, 25 и 36мм </t>
  </si>
  <si>
    <t>1000*750*720, топ 25 мм. Стол эргономический (левосторонний / правосторонний). Крышки и боковины столов выполнены из ЛДСП</t>
  </si>
  <si>
    <t>1350*1000*710. Крышка стола имеет изогнутую форму и выполнена из МДФ 38мм, облицованной ПВХ пленкой толщиной 0,4мм цвета ГРУША</t>
  </si>
  <si>
    <t>1400*750*705. Материал изготовления: двухсторонние ЛДСП 18, 25 и 36 мм</t>
  </si>
  <si>
    <t>1800*950*750. Материал изготовления: двухсторонние ЛДСП 18, 25 и 36мм</t>
  </si>
  <si>
    <t>2050*1140*750.  Крышка выполнена из МДФ 38мм, облицованного ПВХ пленкой  толщиной 0,4мм цвета ГРУША</t>
  </si>
  <si>
    <t>1600*1200*720 левосторонний, топ 25 мм.Стол эргономический (левосторонний / правосторонний). Крышки и боковины столов выполнены из ЛДСП</t>
  </si>
  <si>
    <t>1600*1200*720 правосторонний, топ 25 мм.</t>
  </si>
  <si>
    <t>400*600*420 стекло</t>
  </si>
  <si>
    <t>1600*950*750. Стол эргономический (левосторонний/правосторонний). Материал изготовления: двухсторонние ЛДСП 18 и 25 мм</t>
  </si>
  <si>
    <t>Металлическая база, обивка из обивочного материала CAGLIARI, состоящий из 100% синтетического волокна. Высота стула - 805мм, ширина сидения - 470мм, глубина сидения - 410мм, высота спинки (от верхней точки спинки до верхней точки сидения) - 330мм.</t>
  </si>
  <si>
    <t>Металлическая хромированная база, деревянные накладки на подлокотниках, обивка из кожзаменителя. Высота стула - 895мм, ширина сидения - 460мм, глубина сидения - 445мм, высота спинки (от верхней точки спинки до верхней точки сидения) - 465мм.</t>
  </si>
  <si>
    <t xml:space="preserve">передвижная 510*600*630. Корпус из ЛДСП 18 мм цвета </t>
  </si>
  <si>
    <t>приставная 840*473*750</t>
  </si>
  <si>
    <t>Шкаф для документов с дверьми. Материал: двухсторонние ЛДСП 18, 25 и 36мм .800*410*1907 , топ 25 мм.</t>
  </si>
  <si>
    <t>800*430*1922. Шкаф для документов с дверьми. Материал изготовления: ЛДСП</t>
  </si>
  <si>
    <t>500*445*1932 с дверями. Материал изготовления: ЛДСП</t>
  </si>
  <si>
    <t xml:space="preserve">800*430*1922. Материал изготовления: двухсторонние ЛДСП 18, 25 и 36мм </t>
  </si>
  <si>
    <t>800*410*1907 с дверьми, топ 25 мм. Материал изготовления: двухсторонние ЛДСП 18 и 25 мм</t>
  </si>
  <si>
    <t>900*450*2012. Корпус шкафа выполнен из ЛДСП 18мм</t>
  </si>
  <si>
    <t>900*430*2012. Шкаф для документов с дверьми. Корпус шкафа выполнен из ЛДСП 18мм</t>
  </si>
  <si>
    <t>1000*18*450, левый. Изготовлен из материала ЛДСП 18мм, кромка ПВХ 2мм, крепится к рабочему столу</t>
  </si>
  <si>
    <t>1600*18*450, правый. Изготовлен из материала ЛДСП 18мм, кромка ПВХ 2мм, крепится к рабочему столу</t>
  </si>
  <si>
    <t>800*445*1932. Материал изготовления: ЛДСП</t>
  </si>
  <si>
    <t>WCP 7232  Тонер-картридж ЧЕРНЫЙ(21k)/7242/7132/Пурпурный</t>
  </si>
  <si>
    <t>WCP 7232  Тонер-картридж ЧЕРНЫЙ(21k)/7242/7132/Желтый</t>
  </si>
  <si>
    <t>WCP 7232  Тонер-картридж ЧЕРНЫЙ(21k)/7242/7132/Голубой</t>
  </si>
  <si>
    <t>картридж</t>
  </si>
  <si>
    <t xml:space="preserve">картридж </t>
  </si>
  <si>
    <t xml:space="preserve"> HP LJ M1536</t>
  </si>
  <si>
    <t xml:space="preserve"> CB 88 HP 1102</t>
  </si>
  <si>
    <t>Бензин</t>
  </si>
  <si>
    <t>услуги по утилизации продукции</t>
  </si>
  <si>
    <t>с даты заключения договора до 31 декабря 2013г.</t>
  </si>
  <si>
    <t>целлофановая упаковка, цветные в виде куба размер</t>
  </si>
  <si>
    <t>услуги по перевозке грузов</t>
  </si>
  <si>
    <t>11 Т</t>
  </si>
  <si>
    <t>12 Т</t>
  </si>
  <si>
    <t>14 Т</t>
  </si>
  <si>
    <t>16 Т</t>
  </si>
  <si>
    <t>17 Т</t>
  </si>
  <si>
    <t>68 Т</t>
  </si>
  <si>
    <t>69 Т</t>
  </si>
  <si>
    <t>77 Т</t>
  </si>
  <si>
    <t>78 Т</t>
  </si>
  <si>
    <t>80 Т</t>
  </si>
  <si>
    <t>83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</si>
  <si>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</si>
  <si>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</si>
  <si>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</si>
  <si>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</si>
  <si>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</si>
  <si>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</si>
  <si>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</si>
  <si>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</si>
  <si>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</si>
  <si>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</si>
  <si>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</si>
  <si>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</si>
  <si>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</si>
  <si>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</si>
  <si>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</si>
  <si>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</si>
  <si>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</si>
  <si>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</si>
  <si>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</si>
  <si>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</si>
  <si>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</si>
  <si>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</si>
  <si>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</si>
  <si>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</si>
  <si>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</si>
  <si>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</si>
  <si>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</si>
  <si>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</si>
  <si>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</si>
  <si>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</si>
  <si>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006</t>
  </si>
  <si>
    <t>январь 2013 г.</t>
  </si>
  <si>
    <t>май 2013 г.</t>
  </si>
  <si>
    <t>декабрь 2013 г.</t>
  </si>
  <si>
    <t>сентябрь 2013 г.</t>
  </si>
  <si>
    <t>февраль 2013 г.</t>
  </si>
  <si>
    <t>ноябрь 2013 г.</t>
  </si>
  <si>
    <t>февраль  2013 г.</t>
  </si>
  <si>
    <t>январь  2013 г.</t>
  </si>
  <si>
    <t>июль 2013 г.</t>
  </si>
  <si>
    <t>с даты заключения договора до 31 декабря 2013 г.</t>
  </si>
  <si>
    <t>консультационные услуги по юридическим вопросам</t>
  </si>
  <si>
    <t>услуги специалистов по правовым вопросам</t>
  </si>
  <si>
    <t>правовая экспертиза договоров, проектов нормативно-правовых актов  и.тд.</t>
  </si>
  <si>
    <t>таможенные и брокерские услуги</t>
  </si>
  <si>
    <t xml:space="preserve">услуги брокеров, таможенное оформление товаров и т.д. </t>
  </si>
  <si>
    <t>услуги по сертификации</t>
  </si>
  <si>
    <t>сертификация лекарственных средств, ИМН</t>
  </si>
  <si>
    <t>июнь 2013 г.</t>
  </si>
  <si>
    <t xml:space="preserve"> натуральная кожа, высокая спинка, пластиковые база и подлокотники, обивка из кожи высшего качества LUX. Высота кресла в нижнем положении (расстояние от пола до самой верхней точки изделия при опущенном газлифте) - 1090мм, высота изделия в верхнем положении (расстояние от пола до самой верхней точки изделия при поднятом газлифте) - 1180мм, высота подлокотника в верхнем положении (от пола до верхней точки рабочей поверхности при поднятом газлифте) - 760мм, ширина сидения - 505мм, глубина сидения - 440мм, высота спинки (от верхней точки спинки до верхней точки сидения) - 630мм, диаметр базы (без роликов) - 670мм.</t>
  </si>
  <si>
    <t>Пластиковые база и подлокотники, обивка из обивочного материала CAGLIARI, состоящий из 100% синтетического волокна. Высота кресла в нижнем положении (расстояние от пола до самой верхней точки изделия при опущенном газлифте) - 965мм, высота изделия в верхнем положении (расстояние от пола до самой верхней точки изделия при поднятом газлифте) - 1110мм, высота подлокотника в верхнем положении (от пола до верхней точки рабочей поверхности при поднятом газлифте) - 780мм, ширина сидения - 450мм, глубина сидения - 460мм, высота спинки (от верхней точки спинки до верхней точки сидения) - 530мм, диаметр базы (без роликов) - 620.</t>
  </si>
  <si>
    <t>натуральная кожа низкая спинка. Хромированные металлические рама и подлокотники с накладками выполненные из кожи высшего качества LUX, обивка кресла из кожи высшего качества LUX. Высота кресла (расстояние от пола до самой верхней точки изделия) - 980мм, высота подлокотника (от пола до верхней точки рабочей поверхности) - 680мм, ширина сидения - 550мм, глубина сидения - 470мм, высота спинки (от верхней точки спинки до верхней точки сидения) - 640мм.</t>
  </si>
  <si>
    <t>натуральная кожа, пластиковые база и подлокотники, обивка из кожи высшего качества LUX. Высота кресла в нижнем положении (расстояние от пола до самой верхней точки изделия при опущеном газлифте) - 1090мм, высота изделия в верхнем положении (расстояние от пола до самой верхней точки изделия при поднятом газлифте) - 1180мм, высота подлокотника в верхнем положении (от пола до верхней точки рабочей поверхности при поднятом газлифте) - 760мм, ширина сидения - 505мм, глубина сидения - 440мм, высота спинки (от верхней точки спинки до верхней точки сидения) - 630мм, диаметр базы (без роликов) - 670мм.</t>
  </si>
  <si>
    <t xml:space="preserve">техобслуживание  информационной и телекоммуникационной инфраструктуры (заправка замена картриджей,  техобслуживание компьютеров, ремонт копировальных аппаратов и т.д.)  </t>
  </si>
  <si>
    <t>услуги доступа в Интернет (вместе представителями в областях)</t>
  </si>
  <si>
    <t>гарантированные 8ambit/s, выделенные 16 ip адресов, unlimited</t>
  </si>
  <si>
    <t>услуги предоставления в пользование единого номенклатурного справочника</t>
  </si>
  <si>
    <t xml:space="preserve">услуги предоставления в пользование единого номенклатурного справочника по товарам, работам и услугам </t>
  </si>
  <si>
    <t xml:space="preserve">услуги по размещению объявлений по проведению тендеров </t>
  </si>
  <si>
    <t>размещение объявлений о проведении  открытых тендеров  и тендеров по закупу лекарственных средств</t>
  </si>
  <si>
    <t>изготовление информационной имиджевой продукции</t>
  </si>
  <si>
    <t>видеосъемка открытых тендеров и тендеров по закупу лекарственных средств, изделий медицинского назначения и медицинской техники-с последующим оцифровыванием видеоматериала</t>
  </si>
  <si>
    <t xml:space="preserve"> Переплет документов (тексты) вручную; подбор документов (тексты)  по номерам  и форматам, прошив документов,  осуществление контроля за техническим состоянием  рабочих инструментов;  проведение  реставрационных  (переплетных)  работ, восстановление текстов.
   </t>
  </si>
  <si>
    <t>перевод информации и других видов документации с русского на государственный язык, корректировка документов с русского на государственный язык, набор текстов на казахском, русском и других языках</t>
  </si>
  <si>
    <t>услуги по сопровождению программного обеспечения система электронного документооборота</t>
  </si>
  <si>
    <t>техническое сопровождение, поддержка системы электронного документооборота</t>
  </si>
  <si>
    <t>мелкосрочный ремонт автомашины (ремонт ходовой части диагностика, замена масел, и т.д.)</t>
  </si>
  <si>
    <t>услуги по утилизации ЛС И ИМН в соответствии с технической спецификацией Заказчика</t>
  </si>
  <si>
    <t>перевозка мебели, шкафов оргтехники, рабочих станций и т.д.</t>
  </si>
  <si>
    <t>анализ и экспертиза заключенных ТОО "СК-Фармация"долгосрочных договоров, заключение по рискам и т.д. в соответствии с технической спецификацией Заказчика</t>
  </si>
  <si>
    <t>страхование лекарственных средств и изделий медицинского назначения</t>
  </si>
  <si>
    <t>страхование медицинских препаратов от аэропорта до склада включая период таможенной очистки и период транспортировки. в объеме согласно технической спецификации Заказчика</t>
  </si>
  <si>
    <t>телекоммуникационный шкаф, для размещения и защиты телекоммуникационного оборудования (серверов, маршрутизаторов, коммутаторов)</t>
  </si>
  <si>
    <t>бумага А4</t>
  </si>
  <si>
    <t>степлер большой</t>
  </si>
  <si>
    <t xml:space="preserve">карандаш </t>
  </si>
  <si>
    <t xml:space="preserve">мастика </t>
  </si>
  <si>
    <t xml:space="preserve">маркеры  </t>
  </si>
  <si>
    <t>ручки гелевые</t>
  </si>
  <si>
    <t>пружины для переплетной машинки большие</t>
  </si>
  <si>
    <t>пружины для переплетной машинки средние</t>
  </si>
  <si>
    <t>пружины для переплетной машинки маленькие</t>
  </si>
  <si>
    <t>разделитель</t>
  </si>
  <si>
    <t>книга учета</t>
  </si>
  <si>
    <t>папки канцелярские картонные с завязками</t>
  </si>
  <si>
    <t>папки пластиковые с резинками</t>
  </si>
  <si>
    <t>канцелярский набор для руководителя</t>
  </si>
  <si>
    <t xml:space="preserve">блоки для заметок </t>
  </si>
  <si>
    <t>куб с белой бумагой</t>
  </si>
  <si>
    <t>ластик</t>
  </si>
  <si>
    <t>точилка для карандашей</t>
  </si>
  <si>
    <t>скотч большой</t>
  </si>
  <si>
    <t>скотч средний</t>
  </si>
  <si>
    <t>клей-карандаш</t>
  </si>
  <si>
    <t xml:space="preserve">скоросшиватель </t>
  </si>
  <si>
    <t xml:space="preserve">скобы  для степлера                   </t>
  </si>
  <si>
    <t>корректор</t>
  </si>
  <si>
    <t>папка с файлами</t>
  </si>
  <si>
    <t>ведро для мусора</t>
  </si>
  <si>
    <t xml:space="preserve">зажим-клипса </t>
  </si>
  <si>
    <t>ручки черные</t>
  </si>
  <si>
    <t>ручки красные</t>
  </si>
  <si>
    <t>ручки синие</t>
  </si>
  <si>
    <t xml:space="preserve">степлер </t>
  </si>
  <si>
    <t>стикеры средние</t>
  </si>
  <si>
    <t>вкладыш-файл для папок</t>
  </si>
  <si>
    <t>папка-регистратор средние</t>
  </si>
  <si>
    <t>стержни для карандашей</t>
  </si>
  <si>
    <t>карандаш механический</t>
  </si>
  <si>
    <t>маркеры, набор 4 цвета</t>
  </si>
  <si>
    <t>органайзер</t>
  </si>
  <si>
    <t xml:space="preserve">тонер-Картридж </t>
  </si>
  <si>
    <t>фотобарабан</t>
  </si>
  <si>
    <t xml:space="preserve">отстойник тонера </t>
  </si>
  <si>
    <t>фьюзер</t>
  </si>
  <si>
    <t xml:space="preserve">тонер-картридж </t>
  </si>
  <si>
    <t>барабан</t>
  </si>
  <si>
    <t xml:space="preserve">тонер </t>
  </si>
  <si>
    <t>картридж CB 435</t>
  </si>
  <si>
    <t>картридж CB 436</t>
  </si>
  <si>
    <t>отстойник тонера</t>
  </si>
  <si>
    <t xml:space="preserve">фотобарабан </t>
  </si>
  <si>
    <t xml:space="preserve">экран </t>
  </si>
  <si>
    <t xml:space="preserve">шкаф для одежды </t>
  </si>
  <si>
    <t xml:space="preserve">шкаф для документов </t>
  </si>
  <si>
    <t xml:space="preserve">тумба </t>
  </si>
  <si>
    <t xml:space="preserve">тумба мобильная </t>
  </si>
  <si>
    <t xml:space="preserve">стул </t>
  </si>
  <si>
    <t>стул ISO</t>
  </si>
  <si>
    <t xml:space="preserve">столик </t>
  </si>
  <si>
    <t>стол эргоном. 1600*950*750</t>
  </si>
  <si>
    <t xml:space="preserve">стол эргоном. </t>
  </si>
  <si>
    <t xml:space="preserve">стол рабочий </t>
  </si>
  <si>
    <t xml:space="preserve">стол приставной </t>
  </si>
  <si>
    <t xml:space="preserve">стол боковой </t>
  </si>
  <si>
    <t>мягкая мебель</t>
  </si>
  <si>
    <t>кресло</t>
  </si>
  <si>
    <t xml:space="preserve">кресло </t>
  </si>
  <si>
    <t xml:space="preserve">креденза </t>
  </si>
  <si>
    <t>вешалки</t>
  </si>
  <si>
    <t xml:space="preserve">стол соединительный </t>
  </si>
  <si>
    <t>патч-панель</t>
  </si>
  <si>
    <t>кабельный органайзер</t>
  </si>
  <si>
    <t xml:space="preserve">кабель USB </t>
  </si>
  <si>
    <t>кабельный канал напольный</t>
  </si>
  <si>
    <t>коннектор сетевой</t>
  </si>
  <si>
    <t>кабель сетевой</t>
  </si>
  <si>
    <t>вентилятор для процессора</t>
  </si>
  <si>
    <t xml:space="preserve">жесткий диск </t>
  </si>
  <si>
    <t xml:space="preserve">материнская плата </t>
  </si>
  <si>
    <t>сетевой фильтр</t>
  </si>
  <si>
    <t>информационная система "Параграф-юрист+" с сетевой версией</t>
  </si>
  <si>
    <t>шкаф железный для хранения документов</t>
  </si>
  <si>
    <t>напольный монтажный шкаф</t>
  </si>
  <si>
    <t>жесткий диск для хранения информации</t>
  </si>
  <si>
    <t>источник вторичного электропитания, автоматическое устройство, назначение которого - обеспечить подключенное к нему электрооборудование бесперебойным снабжением электрической энергией в пределах нормы</t>
  </si>
  <si>
    <t>прямолинейная резка.  Ширина
входного паза–220мм.Объем корзины–35л.- 230 листов. . Авто
старт/стоп. Реверс. Защита от перегрева Мощность двигателя - 200 Вт.</t>
  </si>
  <si>
    <t>шкаф низкий. Корпус шкафа выполнен из ЛДСП 18мм цвета АНТРАЦИТ. Полки и задняя стенка 25 и 18мм, соответственно. Шкафы установлены на ножках из нейлона, высотой 27 мм, с небольшой регулировкой по высоте. Двери стеклянные выполнены из тонированного стекла «серая дымка» в анодированной алюминиевой рамке. Изготовлены из МДФ плиты 18мм, облицованного ПВХ пленкой  толщиной 0,4мм цвета ГРУША</t>
  </si>
  <si>
    <t>№_от "25" декабря 2012 г.</t>
  </si>
  <si>
    <t xml:space="preserve">услуги по предоставлению в пользование бугалтерского портала "Учет.кз"  </t>
  </si>
  <si>
    <t>услуги по страхованию гражданско-правовой ответственности работодателя</t>
  </si>
  <si>
    <t>129 Т</t>
  </si>
  <si>
    <t>Вычислительная, Оснащена мощным процессором (возможно несколькими) и максимальным объемом быстрой оперативной памяти. В зависимости от круга решаемых задач может быть оснащен массивом жестких диском.</t>
  </si>
  <si>
    <t xml:space="preserve">Компьютер в сборе - монитор, системный блок, клавиатура, мышь. </t>
  </si>
  <si>
    <t xml:space="preserve"> июнь 2013 г.</t>
  </si>
  <si>
    <t>август 2013 г.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</si>
  <si>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</si>
  <si>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</si>
  <si>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</si>
  <si>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</si>
  <si>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</si>
  <si>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</si>
  <si>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</si>
  <si>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</si>
  <si>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</si>
  <si>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</si>
  <si>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</si>
  <si>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</si>
  <si>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</si>
  <si>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</si>
  <si>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</si>
  <si>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</si>
  <si>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</si>
  <si>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</si>
  <si>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</si>
  <si>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</si>
  <si>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</si>
  <si>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</si>
  <si>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</si>
  <si>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</si>
  <si>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</si>
  <si>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</si>
  <si>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</si>
  <si>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</si>
  <si>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</si>
  <si>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</si>
  <si>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</si>
  <si>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</si>
  <si>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</si>
  <si>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</si>
  <si>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</si>
  <si>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</si>
  <si>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</si>
  <si>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</si>
  <si>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</si>
  <si>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</si>
  <si>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</si>
  <si>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</si>
  <si>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</si>
  <si>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</si>
  <si>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</si>
  <si>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</si>
  <si>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</si>
  <si>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</si>
  <si>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</si>
  <si>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</si>
  <si>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</si>
  <si>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</si>
  <si>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</si>
  <si>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</si>
  <si>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</si>
  <si>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</si>
  <si>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</si>
  <si>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</si>
  <si>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</si>
  <si>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</si>
  <si>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</si>
  <si>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</si>
  <si>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</si>
  <si>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</si>
  <si>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</si>
  <si>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</si>
  <si>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</si>
  <si>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</si>
  <si>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внесены изменения и дополнения от "24" июня  2013 года №22</t>
  </si>
  <si>
    <t>аудиторская проверка результатов финансовой и хозяйственной деятельности Товарищества за 2012 год</t>
  </si>
  <si>
    <t>31.01.11.00.00.00.04.07.1</t>
  </si>
  <si>
    <t>26.20.30.00.00.00.06.02.1</t>
  </si>
  <si>
    <t>26.20.40.00.00.00.41.10.1</t>
  </si>
  <si>
    <t>Код по КПВЭД (6 знаков)/ЭНС ТРУ</t>
  </si>
  <si>
    <t>источник бесперебойного питания (шредер)</t>
  </si>
  <si>
    <t>26.20.21.01.14.12.11.11.1</t>
  </si>
  <si>
    <t>31.01.12.00.00.02.06.01.1</t>
  </si>
  <si>
    <t>28.49.23.00.00.00.11.10.1</t>
  </si>
  <si>
    <t>25.99.29.00.04.10.13.10.1</t>
  </si>
  <si>
    <t>креденза</t>
  </si>
  <si>
    <t>31.01.12.00.00.03.01.25.1</t>
  </si>
  <si>
    <t>31.00.13.00.20.10.20.10.1</t>
  </si>
  <si>
    <t>31.00.13.00.00.01.08.01.1</t>
  </si>
  <si>
    <t>кресло для сотрудников</t>
  </si>
  <si>
    <t>31.01.12.00.00.01.01.01.2</t>
  </si>
  <si>
    <t>31.09.12.00.00.01.01.18.1</t>
  </si>
  <si>
    <t>31.01.12.00.00.02.01.20.1</t>
  </si>
  <si>
    <t>31.01.12.00.00.02.01.19.1</t>
  </si>
  <si>
    <t>31.00.11.00.00.01.01.00.1</t>
  </si>
  <si>
    <t>31.00.12.00.00.01.05.01.1</t>
  </si>
  <si>
    <t>31.01.12.00.00.03.04.35.1</t>
  </si>
  <si>
    <t>31.01.12.00.00.03.02.15.1</t>
  </si>
  <si>
    <t>31.00.12.00.00.01.01.24.1</t>
  </si>
  <si>
    <t>26.20.16.12.12.11.11.10.1</t>
  </si>
  <si>
    <t>28.23.26.00.00.00.10.22.1</t>
  </si>
  <si>
    <t>26.20.16.14.11.11.11.11.1</t>
  </si>
  <si>
    <t>28.23.26.00.00.00.10.11.1</t>
  </si>
  <si>
    <t>31.01.11.00.00.00.02.02.1</t>
  </si>
  <si>
    <t>26.20.16.01.12.14.12.30.1</t>
  </si>
  <si>
    <t>26.20.13.00.00.01.51.20.1</t>
  </si>
  <si>
    <t>32.99.82.00.00.10.10.12.1</t>
  </si>
  <si>
    <t>26.20.40.00.00.00.61.15.1</t>
  </si>
  <si>
    <t>26.20.21.01.14.11.14.04.1</t>
  </si>
  <si>
    <t>26.20.40.00.00.00.72.10.1</t>
  </si>
  <si>
    <t>27.32.13.00.02.02.19.25.2</t>
  </si>
  <si>
    <t>26.30.30.30.00.00.01.01.1</t>
  </si>
  <si>
    <t>22.23.14.00.00.83.10.19.1</t>
  </si>
  <si>
    <t>22.23.14.00.00.83.11.21.1</t>
  </si>
  <si>
    <t>27.32.13.00.02.04.28.10.1</t>
  </si>
  <si>
    <t>26.30.21.00.02.16.10.10.1</t>
  </si>
  <si>
    <t>22.29.25.00.00.00.13.11.1</t>
  </si>
  <si>
    <t>32.99.12.00.00.00.12.30.1</t>
  </si>
  <si>
    <t>32.99.12.00.00.00.13.10.1</t>
  </si>
  <si>
    <t>28.92.40.00.00.00.16.01.1</t>
  </si>
  <si>
    <t>22.29.25.00.00.00.18.10.1</t>
  </si>
  <si>
    <t>22.29.25.00.00.00.27.05.1</t>
  </si>
  <si>
    <t>скрепки никелированные</t>
  </si>
  <si>
    <t>22.29.25.00.00.00.15.18.1</t>
  </si>
  <si>
    <t>17.23.12.30.00.00.00.70.1</t>
  </si>
  <si>
    <t>25.99.23.00.00.11.18.10.1</t>
  </si>
  <si>
    <t>25.99.23.00.00.11.10.10.1</t>
  </si>
  <si>
    <t>25.99.23.00.00.11.10.14.1</t>
  </si>
  <si>
    <t>25.99.23.00.00.11.10.13.1</t>
  </si>
  <si>
    <t>22.29.23.00.00.00.11.00.1</t>
  </si>
  <si>
    <t>17.23.13.80.00.00.30.20.1</t>
  </si>
  <si>
    <t>32.99.81.00.00.10.10.11.1</t>
  </si>
  <si>
    <t>25.99.23.00.00.10.11.10.1</t>
  </si>
  <si>
    <t>17.23.13.80.00.00.10.01.1</t>
  </si>
  <si>
    <t>22.29.25.00.00.00.23.13.1</t>
  </si>
  <si>
    <t>32.99.80.00.00.00.00.05.1</t>
  </si>
  <si>
    <t>32.99.80.00.00.00.00.10.1</t>
  </si>
  <si>
    <t>32.99.12.00.00.00.14.30.1</t>
  </si>
  <si>
    <t>22.19.73.00.00.00.30.10.1</t>
  </si>
  <si>
    <t>17.12.13.40.25.00.00.70.1</t>
  </si>
  <si>
    <t>17.23.12.30.00.00.00.01.1</t>
  </si>
  <si>
    <t>32.99.61.00.00.00.11.01.1</t>
  </si>
  <si>
    <t>22.29.25.00.00.00.18.47.1</t>
  </si>
  <si>
    <t>17.23.13.80.00.00.45.05.1</t>
  </si>
  <si>
    <t>17.23.13.35.00.00.00.43.1</t>
  </si>
  <si>
    <t>22.29.25.00.00.00.29.12.1</t>
  </si>
  <si>
    <t>22.29.25.00.00.00.40.10.1</t>
  </si>
  <si>
    <t>22.29.25.00.00.00.40.14.2</t>
  </si>
  <si>
    <t>22.29.25.00.00.00.40.24.1</t>
  </si>
  <si>
    <t>32.99.16.00.00.00.12.80.1</t>
  </si>
  <si>
    <t>32.99.15.00.00.00.11.10.1</t>
  </si>
  <si>
    <t>25.71.11.00.00.10.21.10.1</t>
  </si>
  <si>
    <t>17.12.13.40.10.00.00.30.2</t>
  </si>
  <si>
    <t>19.20.21.00.00.00.11.70.1</t>
  </si>
  <si>
    <t>26.20.13.00.00.02.21.20.1</t>
  </si>
  <si>
    <t>62.02.30.10.30.00.00</t>
  </si>
  <si>
    <t>62.09.20.10.10.15.00</t>
  </si>
  <si>
    <t>68.20.12.00.00.00.01</t>
  </si>
  <si>
    <t>49.32.12.10.00.00.00</t>
  </si>
  <si>
    <t>49.39.31.10.00.00.00</t>
  </si>
  <si>
    <t>61.10.43.01.01.00.00</t>
  </si>
  <si>
    <t>53.20.11.10.12.00.00</t>
  </si>
  <si>
    <t>61.10.11.02.01.00.00</t>
  </si>
  <si>
    <t>52.21.29.10.00.00.00</t>
  </si>
  <si>
    <t>29.20.40.16.00.00.00</t>
  </si>
  <si>
    <t>73.11.11.10.00.00.00</t>
  </si>
  <si>
    <t xml:space="preserve">услуги по освещению деятельности компании в СМИ РК </t>
  </si>
  <si>
    <t>73.11.11.15.00.00.00</t>
  </si>
  <si>
    <t>94.11.10.10.00.00.00</t>
  </si>
  <si>
    <t>85.59.19.12.00.00.00</t>
  </si>
  <si>
    <t>69.20.31.10.20.00.00</t>
  </si>
  <si>
    <t>69.10.12.10.00.00.00</t>
  </si>
  <si>
    <t>71.11.24.10.00.00.00</t>
  </si>
  <si>
    <t>68.20.12.00.00.00.07</t>
  </si>
  <si>
    <t>65.12.29.00.00.00.01</t>
  </si>
  <si>
    <t>65.20.31.00.00.00.05</t>
  </si>
  <si>
    <t>65.12.12.10.00.00.01</t>
  </si>
  <si>
    <t>18.12.19.24.00.00.00</t>
  </si>
  <si>
    <t>74.90.21.15.00.00.00</t>
  </si>
  <si>
    <t>73.11.19.10.00.00.00</t>
  </si>
  <si>
    <t>74.20.23.20.00.00.00</t>
  </si>
  <si>
    <t>82.30.11.15.00.00.00</t>
  </si>
  <si>
    <t>69.10.16.10.00.00.00</t>
  </si>
  <si>
    <t>84.11.12.10.00.00.00</t>
  </si>
  <si>
    <t>18.14.10.10.00.00.00</t>
  </si>
  <si>
    <t>74.90.12.19.16.00.00</t>
  </si>
  <si>
    <t>74.90.12.20.50.00.00</t>
  </si>
  <si>
    <t>78.30.12.11.00.00.00</t>
  </si>
  <si>
    <t>63.11.12.10.00.00.00</t>
  </si>
  <si>
    <t>74.90.19.30.10.00.00</t>
  </si>
  <si>
    <t>53.10.11.30.10.00.00</t>
  </si>
  <si>
    <t>52.29.20.20.13.00.00</t>
  </si>
  <si>
    <t>69.10.19.20.00.00.00</t>
  </si>
  <si>
    <t>38.22.29.17.00.00.00</t>
  </si>
  <si>
    <t>49.41.17.10.00.00.00</t>
  </si>
  <si>
    <t>71.20.19.18.00.00.00</t>
  </si>
  <si>
    <t>65.12.36.00.00.00.01</t>
  </si>
  <si>
    <t>73.12.19.20.00.00.00</t>
  </si>
  <si>
    <t xml:space="preserve">услуги по предоставлению в пользование бухгалтерского портала "Учет.кз"  </t>
  </si>
  <si>
    <t>внесены изменения и дополнения от "10" августа  2013 года №23</t>
  </si>
  <si>
    <t>130 Т</t>
  </si>
  <si>
    <t>131 Т</t>
  </si>
  <si>
    <t>132 Т</t>
  </si>
  <si>
    <t>133 Т</t>
  </si>
  <si>
    <t>134 Т</t>
  </si>
  <si>
    <t>не ниже 2 x Intel® Xeon® E5-2665 2.4GHz, 16 x 8GB RDIMM 1333 MHz, 6 x 600GB, SAS, 2.5-in, 10K RPM, Лицензионное программное обеспечение в комплекте: MS WinSvrStd 2012 RUS OLP 2Proc.</t>
  </si>
  <si>
    <t>Dual Controllers. 8Gb Fibre Channel. 12 x 450Gb SAS 15K 3.5"</t>
  </si>
  <si>
    <t>Oracle Database Standard Edition One Processor License (Software Update License &amp; Support)</t>
  </si>
  <si>
    <t>IntelliJ IDEA Commercial - New + 1-year Upgrade Subscription</t>
  </si>
  <si>
    <t xml:space="preserve">MS WinPro 8 SNGL OLP </t>
  </si>
  <si>
    <t>26.20.13.00.00.01.51.30.1</t>
  </si>
  <si>
    <t>26.20.21.01.13.11.11.18.1</t>
  </si>
  <si>
    <t>32.99.61.00.00.00.30.79.1</t>
  </si>
  <si>
    <t>32.99.61.00.00.00.30.60.1</t>
  </si>
  <si>
    <t>32.99.61.00.00.00.30.72.1</t>
  </si>
  <si>
    <t>сервер</t>
  </si>
  <si>
    <t xml:space="preserve">дисковый массив </t>
  </si>
  <si>
    <t>программное обеспечение</t>
  </si>
  <si>
    <t>32.99.61.00.00.00.30.20.1</t>
  </si>
  <si>
    <t>69 У</t>
  </si>
  <si>
    <t>Разработка единой информационной системы "СК-Фармация Сервер Revolution" предназначена для автоматизации бизнес процесса начиная от сбора предварительных заявок до поставки медикаментов конечным потребителям. То есть, в системе предусматриваются решения по управлению, мониторингу и планированию товарных запасов на складах и портал для сбора заказов от конечных потребителей в режиме реального времени.</t>
  </si>
  <si>
    <t>услуги по разработке единой информационной системы для полной автоматизации бизнес процесса</t>
  </si>
  <si>
    <t>62.01.11.60.00.00.00</t>
  </si>
  <si>
    <t>32.99.61.00.00.00.30.78.1</t>
  </si>
  <si>
    <t>32.99.12.00.00.00.11.30.1</t>
  </si>
  <si>
    <t>95.11.10.15.15.00.00</t>
  </si>
  <si>
    <t>400*160 cтол рабочий. Стол форма полукруглая</t>
  </si>
  <si>
    <t xml:space="preserve">натуральная светлая кожа, пластиковые база и подлокотники, обивка из кожи высшего качества LUX. </t>
  </si>
  <si>
    <t>5,18,19,20,21</t>
  </si>
  <si>
    <t xml:space="preserve">натуральная светлая кожа, высокая спинка, пластиковые база и подлокотники, обивка из кожи высшего качества LUX. </t>
  </si>
  <si>
    <t>5,11,14,19,20,21</t>
  </si>
  <si>
    <t>11,14,18,19,20,21</t>
  </si>
  <si>
    <t>4,5,11,14,19,20,21</t>
  </si>
  <si>
    <t>мягкая светлая мебель из натуральной кожи (диван 3-х местный) в соответствии с технической спецификации</t>
  </si>
  <si>
    <t xml:space="preserve">80*80. Материал изготовления: двухсторонние ЛДСП </t>
  </si>
  <si>
    <t>ноябрь  2013 г.</t>
  </si>
  <si>
    <t xml:space="preserve">размерами 160*80. Материал изготовления: двухсторонние ЛДСП </t>
  </si>
  <si>
    <t>5,11,14,18,19,20,21</t>
  </si>
  <si>
    <t>19,20,21</t>
  </si>
  <si>
    <t>135 Т</t>
  </si>
  <si>
    <t>136 Т</t>
  </si>
  <si>
    <t>137 Т</t>
  </si>
  <si>
    <t>138 Т</t>
  </si>
  <si>
    <t>139 Т</t>
  </si>
  <si>
    <t>140 Т</t>
  </si>
  <si>
    <t>141 Т</t>
  </si>
  <si>
    <t>диктофон</t>
  </si>
  <si>
    <t>видеокамера</t>
  </si>
  <si>
    <t>проектор</t>
  </si>
  <si>
    <t>интерактивная доска</t>
  </si>
  <si>
    <t>интерактивное оборудование</t>
  </si>
  <si>
    <t xml:space="preserve">услуги по установке системы видеонаблюдения (монтажные и пусконаладочные работы)  </t>
  </si>
  <si>
    <t>70 У</t>
  </si>
  <si>
    <t>71 У</t>
  </si>
  <si>
    <t>услуги по пошиву чехлов для автомашины</t>
  </si>
  <si>
    <t>пошив чехлов для легковой автомашины передние и задние сиденья</t>
  </si>
  <si>
    <t>72 У</t>
  </si>
  <si>
    <t>73 У</t>
  </si>
  <si>
    <t>услуги по проведению социологического исследования</t>
  </si>
  <si>
    <t>74 У</t>
  </si>
  <si>
    <t>75 У</t>
  </si>
  <si>
    <t>76 У</t>
  </si>
  <si>
    <t>77 У</t>
  </si>
  <si>
    <t>Оценка (измерение) корпоративного имиджа -  уровня известности компании «СК-Фармация»  в целевых аудиториях  (медучреждения, получающие лекарственные средства по программе государственной бесплатной помощи,  производители лекарственных средств и изделий медицинского назначения/дистрибьюторы,  журналисты/СМИ) для совершенствования стратегии развития компании, для выявления проблем, связанных с репутацией компании, для понимания эффективности информационных потоков, а также для получения оценок представителей целевых аудиторий по конкретным направлениям деятельности компании</t>
  </si>
  <si>
    <t xml:space="preserve">Цвет корпуса: Черный Объем памяти: 8 Гб Поддерживаемый битрейт: до 192 Кбит/с Формат аудиофайлов: MP3, WMA, WAV, AAC (.M4A) Дисплей: LCD (Монохромный) Система записи: LPCM 44,1 кГц, 16 бит: 12 ч 05 мин
MP3 192 Кбит/с (SHQ): 89 ч 25 мин
MP3 128 Кбит/с (HQ): 134 ч
MP3 48 Кбит/с (моно) (SP): 357 ч
MP3 8 Кбит/с (моно) (LP): 2147 ч
</t>
  </si>
  <si>
    <t>Внутренняя память: 8 Гб, Тип матрицы:СMOS, Разрешение матрицы, Мпикс: 2.39, Наличие стабилизатора изображения: Есть, Фокусировка: Ручная, автоматическая Форматы фотоснимков: JPEG, Размер изображения: Максимум 8.9 МП (16:9, 3984x2240) Видеорежим: Есть Параметры видео: 1920x1080/50p, 50i(FX,FH) 1440x1080/50p, 50i (HQ, LP) Поддерживаемый формат Video: AVC/H.264, AVC/HD, MPEG-4 AVC, MPEG2-PS, MP4, Носители информации: SD, SDHC, SDXC, MS Pro Duo, MS PRO-HG Duo, Интерфейсы: USB, aудио/видео выход, mini HDMI</t>
  </si>
  <si>
    <t>штатив для видеокамеры</t>
  </si>
  <si>
    <t>Высота съемки: от 9 до 130 см
Длина (в сложенном состоянии): 48.5 см.Независимая регулировка положения ног штатива (25°, 50°, 80°), с помощью эргономичной кнопки
Материал наконечников опор: текстурированная резина + шипы
Ручки из вспененной резины для использования штатива при низкой температуре.</t>
  </si>
  <si>
    <t xml:space="preserve">LCD, яркость 3500, контраст 2000:1,(1024x768), Ресурс лампы: 6000
часов. Встроенный динамик 16 Вт, Возможность подключения
микрофона. Передача изображения по Wi-Fi (опционально).
Прямое подключение к документ-камере. Возможность
просмотра фотографий напрямую с US </t>
  </si>
  <si>
    <t xml:space="preserve">Полная поддержка казахского языка.
Полезная площадь 1600*1200 мм:(казахский, русский,
английский)
</t>
  </si>
  <si>
    <t>сопровождение и поддержка веб-сайта, в том числе поддержка 76 почтовых адресов</t>
  </si>
  <si>
    <t>установка в офисе Товарищества устройств видеонаблюдения согласно технической спецификации Заказчика</t>
  </si>
  <si>
    <t xml:space="preserve">стол для конференц-системы </t>
  </si>
  <si>
    <t>кресло руководителя</t>
  </si>
  <si>
    <t>26.40.32.11.11.11.11.50.1</t>
  </si>
  <si>
    <t>26.40.33.00.00.00.11.10.1</t>
  </si>
  <si>
    <t>26.70.19.00.00.00.01.10.1</t>
  </si>
  <si>
    <t>26.20.17.00.03.11.11.10.1</t>
  </si>
  <si>
    <t>26.20.30.00.00.00.60.01.1</t>
  </si>
  <si>
    <t xml:space="preserve">55 диюм, напольная стойка для доски, акустические системы, устройство беспроводной пере  дачи данных, а также блок с кнопкой общего включения системы "компьютер-интерактивная доска". 
</t>
  </si>
  <si>
    <t>26.20.30.00.00.00.50.01.1</t>
  </si>
  <si>
    <t>43.21.10.10.30.11.00</t>
  </si>
  <si>
    <t>рабочая станция</t>
  </si>
  <si>
    <t>52.10.19.20.11.00.00</t>
  </si>
  <si>
    <t>перевод информации и других видов документации с английского на государственный язык или русский язык, корректировка документов, набор текстов на казахском, русском и других языках</t>
  </si>
  <si>
    <t>услуги по переводу документов с английского языка на русский язык и с русского языка на английский язык</t>
  </si>
  <si>
    <t>услуги по ответственному хранению лекарственных средств и изделий медицинского назначения по северному региону</t>
  </si>
  <si>
    <t>услуги по ответственному хранению лекарственных средств и изделий медицинского назначения по северному региону в объеме 6210 м3</t>
  </si>
  <si>
    <t>услуги по ответственному хранению лекарственных средств и изделий медицинского назначения по южному региону</t>
  </si>
  <si>
    <t>услуги по ответственному хранению лекарственных средств и изделий медицинского назначения по южному региону в объеме 6120 м3</t>
  </si>
  <si>
    <t>услуги по ответственному хранению лекарственных средств и изделий медицинского назначения по восточному региону</t>
  </si>
  <si>
    <t>услуги по ответственному хранению лекарственных средств и изделий медицинского назначения по восточному региону в объеме 6 550 м3</t>
  </si>
  <si>
    <t>услуги по ответственному хранению лекарственных средств и изделий медицинского назначения по западному региону</t>
  </si>
  <si>
    <t>услуги по ответственному хранению лекарственных средств и изделий медицинского назначения по западному региону в объеме 3 425 м3</t>
  </si>
  <si>
    <t>Утвержден протоколом Правления</t>
  </si>
  <si>
    <t>96.09.19.90.00.00.00</t>
  </si>
  <si>
    <t>73.20.20.10.00.00.00</t>
  </si>
  <si>
    <t>программное обеспечение (Data Leakage Prevention) лицензия до 100 пользователей, включая 12 техническую поддержку</t>
  </si>
  <si>
    <t xml:space="preserve">программное обеспечение </t>
  </si>
  <si>
    <t>62.01.29.00.00.00.00.10.1</t>
  </si>
  <si>
    <t>11,19,20,21</t>
  </si>
  <si>
    <t>78 У</t>
  </si>
  <si>
    <t>Услуги технического сопровождения системы</t>
  </si>
  <si>
    <t>услуги по техническому сопровождению ИС  "Единая информационная система "СК-Фармация сервер" для автоматизации бизнес процессов"</t>
  </si>
  <si>
    <t>мягкая светлая мебель из натуральной кожи (диван 4-х местный) в соответствии с технической спецификации</t>
  </si>
  <si>
    <t>внесены изменения и дополнения от "04" ноября 2013 года №24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</si>
</sst>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#,##\-0;&quot;-&quot;"/>
    <numFmt numFmtId="165" formatCode="#,##0_р_."/>
    <numFmt numFmtId="166" formatCode="#,##0.0_р_."/>
    <numFmt numFmtId="167" formatCode="#,##0.00_р_."/>
    <numFmt numFmtId="168" formatCode="#,##0.0"/>
    <numFmt numFmtId="169" formatCode="#,##0.000"/>
    <numFmt numFmtId="170" formatCode="#,##0.00\ [$KZT]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5"/>
      <name val="Times New Roman"/>
      <family val="1"/>
    </font>
    <font>
      <b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0" fillId="0" borderId="0">
      <alignment/>
      <protection/>
    </xf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56" applyFont="1" applyFill="1" applyBorder="1">
      <alignment/>
      <protection/>
    </xf>
    <xf numFmtId="0" fontId="2" fillId="33" borderId="10" xfId="56" applyFont="1" applyFill="1" applyBorder="1" applyAlignment="1">
      <alignment/>
      <protection/>
    </xf>
    <xf numFmtId="0" fontId="3" fillId="33" borderId="10" xfId="56" applyFont="1" applyFill="1" applyBorder="1" applyAlignment="1">
      <alignment horizontal="center" vertical="center"/>
      <protection/>
    </xf>
    <xf numFmtId="0" fontId="7" fillId="33" borderId="10" xfId="56" applyFont="1" applyFill="1" applyBorder="1" applyAlignment="1">
      <alignment horizontal="center"/>
      <protection/>
    </xf>
    <xf numFmtId="0" fontId="7" fillId="33" borderId="10" xfId="56" applyFont="1" applyFill="1" applyBorder="1" applyAlignment="1">
      <alignment/>
      <protection/>
    </xf>
    <xf numFmtId="0" fontId="4" fillId="34" borderId="0" xfId="0" applyFont="1" applyFill="1" applyAlignment="1">
      <alignment/>
    </xf>
    <xf numFmtId="165" fontId="0" fillId="0" borderId="0" xfId="0" applyNumberFormat="1" applyBorder="1" applyAlignment="1">
      <alignment/>
    </xf>
    <xf numFmtId="165" fontId="4" fillId="35" borderId="0" xfId="0" applyNumberFormat="1" applyFont="1" applyFill="1" applyBorder="1" applyAlignment="1">
      <alignment horizontal="center" vertical="center" wrapText="1"/>
    </xf>
    <xf numFmtId="0" fontId="4" fillId="33" borderId="11" xfId="56" applyFont="1" applyFill="1" applyBorder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56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/>
      <protection/>
    </xf>
    <xf numFmtId="3" fontId="53" fillId="0" borderId="10" xfId="56" applyNumberFormat="1" applyFont="1" applyFill="1" applyBorder="1" applyAlignment="1">
      <alignment horizontal="center"/>
      <protection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3" fontId="54" fillId="0" borderId="10" xfId="56" applyNumberFormat="1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56" applyFont="1" applyFill="1" applyBorder="1" applyAlignment="1">
      <alignment horizontal="center"/>
      <protection/>
    </xf>
    <xf numFmtId="3" fontId="7" fillId="33" borderId="10" xfId="56" applyNumberFormat="1" applyFont="1" applyFill="1" applyBorder="1" applyAlignment="1">
      <alignment horizontal="center"/>
      <protection/>
    </xf>
    <xf numFmtId="3" fontId="7" fillId="33" borderId="13" xfId="56" applyNumberFormat="1" applyFont="1" applyFill="1" applyBorder="1" applyAlignment="1">
      <alignment horizontal="center"/>
      <protection/>
    </xf>
    <xf numFmtId="0" fontId="4" fillId="33" borderId="10" xfId="56" applyFont="1" applyFill="1" applyBorder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63" applyFont="1" applyFill="1" applyBorder="1" applyAlignment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56" applyFont="1" applyFill="1" applyBorder="1">
      <alignment/>
      <protection/>
    </xf>
    <xf numFmtId="0" fontId="7" fillId="0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12" xfId="56" applyFont="1" applyFill="1" applyBorder="1" applyAlignment="1">
      <alignment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4" fillId="37" borderId="10" xfId="0" applyNumberFormat="1" applyFont="1" applyFill="1" applyBorder="1" applyAlignment="1">
      <alignment horizontal="center" vertical="center" wrapText="1"/>
    </xf>
    <xf numFmtId="0" fontId="7" fillId="0" borderId="16" xfId="56" applyFont="1" applyFill="1" applyBorder="1" applyAlignment="1">
      <alignment/>
      <protection/>
    </xf>
    <xf numFmtId="0" fontId="7" fillId="0" borderId="0" xfId="56" applyFont="1" applyFill="1" applyBorder="1" applyAlignment="1">
      <alignment/>
      <protection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56" applyFont="1" applyFill="1" applyBorder="1">
      <alignment/>
      <protection/>
    </xf>
    <xf numFmtId="0" fontId="2" fillId="0" borderId="10" xfId="56" applyFont="1" applyFill="1" applyBorder="1">
      <alignment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9" fontId="4" fillId="0" borderId="10" xfId="56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7" fillId="0" borderId="10" xfId="56" applyFont="1" applyFill="1" applyBorder="1" applyAlignment="1">
      <alignment horizontal="center" vertical="center"/>
      <protection/>
    </xf>
    <xf numFmtId="3" fontId="4" fillId="0" borderId="10" xfId="62" applyNumberFormat="1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33" applyFont="1" applyFill="1" applyBorder="1" applyAlignment="1">
      <alignment horizontal="center" vertical="center" wrapText="1"/>
      <protection/>
    </xf>
    <xf numFmtId="4" fontId="4" fillId="0" borderId="10" xfId="62" applyNumberFormat="1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9" fontId="4" fillId="0" borderId="12" xfId="56" applyNumberFormat="1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2" xfId="56" applyFont="1" applyFill="1" applyBorder="1" applyAlignment="1">
      <alignment horizontal="center" vertical="center"/>
      <protection/>
    </xf>
    <xf numFmtId="0" fontId="7" fillId="0" borderId="12" xfId="56" applyFont="1" applyFill="1" applyBorder="1" applyAlignment="1">
      <alignment horizontal="center" vertical="center"/>
      <protection/>
    </xf>
    <xf numFmtId="165" fontId="4" fillId="0" borderId="12" xfId="0" applyNumberFormat="1" applyFont="1" applyFill="1" applyBorder="1" applyAlignment="1">
      <alignment horizontal="center" vertical="center" wrapText="1"/>
    </xf>
    <xf numFmtId="0" fontId="7" fillId="0" borderId="13" xfId="56" applyFont="1" applyFill="1" applyBorder="1" applyAlignment="1">
      <alignment/>
      <protection/>
    </xf>
    <xf numFmtId="0" fontId="7" fillId="0" borderId="19" xfId="56" applyFont="1" applyFill="1" applyBorder="1" applyAlignment="1">
      <alignment/>
      <protection/>
    </xf>
    <xf numFmtId="0" fontId="4" fillId="0" borderId="10" xfId="56" applyFont="1" applyFill="1" applyBorder="1" applyAlignment="1">
      <alignment horizontal="center"/>
      <protection/>
    </xf>
    <xf numFmtId="3" fontId="7" fillId="0" borderId="13" xfId="56" applyNumberFormat="1" applyFont="1" applyFill="1" applyBorder="1" applyAlignment="1">
      <alignment horizontal="center"/>
      <protection/>
    </xf>
    <xf numFmtId="3" fontId="7" fillId="0" borderId="10" xfId="56" applyNumberFormat="1" applyFont="1" applyFill="1" applyBorder="1" applyAlignment="1">
      <alignment horizontal="center"/>
      <protection/>
    </xf>
    <xf numFmtId="9" fontId="4" fillId="0" borderId="10" xfId="56" applyNumberFormat="1" applyFont="1" applyFill="1" applyBorder="1" applyAlignment="1">
      <alignment horizontal="center" vertical="center" wrapText="1"/>
      <protection/>
    </xf>
    <xf numFmtId="165" fontId="4" fillId="0" borderId="13" xfId="0" applyNumberFormat="1" applyFont="1" applyFill="1" applyBorder="1" applyAlignment="1">
      <alignment horizontal="center" vertical="center" wrapText="1"/>
    </xf>
    <xf numFmtId="43" fontId="4" fillId="0" borderId="10" xfId="7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>
      <alignment horizontal="center" vertical="center" wrapText="1"/>
    </xf>
    <xf numFmtId="9" fontId="4" fillId="0" borderId="12" xfId="56" applyNumberFormat="1" applyFont="1" applyFill="1" applyBorder="1" applyAlignment="1">
      <alignment horizontal="center" vertical="center" wrapText="1"/>
      <protection/>
    </xf>
    <xf numFmtId="165" fontId="4" fillId="0" borderId="15" xfId="0" applyNumberFormat="1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11" xfId="56" applyFont="1" applyFill="1" applyBorder="1" applyAlignment="1">
      <alignment horizontal="center" vertical="center"/>
      <protection/>
    </xf>
    <xf numFmtId="0" fontId="12" fillId="0" borderId="20" xfId="56" applyFont="1" applyFill="1" applyBorder="1" applyAlignment="1">
      <alignment horizontal="center" vertical="top" wrapText="1"/>
      <protection/>
    </xf>
    <xf numFmtId="0" fontId="12" fillId="0" borderId="21" xfId="56" applyFont="1" applyFill="1" applyBorder="1" applyAlignment="1">
      <alignment horizontal="center" vertical="top" wrapText="1"/>
      <protection/>
    </xf>
    <xf numFmtId="0" fontId="12" fillId="0" borderId="10" xfId="56" applyFont="1" applyFill="1" applyBorder="1" applyAlignment="1">
      <alignment horizontal="center" vertical="top" wrapText="1"/>
      <protection/>
    </xf>
    <xf numFmtId="0" fontId="12" fillId="0" borderId="22" xfId="56" applyFont="1" applyFill="1" applyBorder="1" applyAlignment="1">
      <alignment horizontal="center" vertical="top" wrapText="1"/>
      <protection/>
    </xf>
    <xf numFmtId="0" fontId="12" fillId="0" borderId="23" xfId="56" applyFont="1" applyFill="1" applyBorder="1" applyAlignment="1">
      <alignment horizontal="center" vertical="top" wrapText="1"/>
      <protection/>
    </xf>
    <xf numFmtId="0" fontId="13" fillId="0" borderId="10" xfId="56" applyFont="1" applyFill="1" applyBorder="1" applyAlignment="1">
      <alignment horizontal="center" vertical="top" wrapText="1"/>
      <protection/>
    </xf>
    <xf numFmtId="0" fontId="0" fillId="0" borderId="10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 vertical="center" wrapText="1"/>
    </xf>
    <xf numFmtId="0" fontId="11" fillId="33" borderId="10" xfId="61" applyFont="1" applyFill="1" applyBorder="1" applyAlignment="1">
      <alignment vertical="top" wrapText="1"/>
      <protection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4" fontId="0" fillId="0" borderId="0" xfId="0" applyNumberFormat="1" applyAlignment="1">
      <alignment/>
    </xf>
    <xf numFmtId="0" fontId="9" fillId="0" borderId="0" xfId="0" applyFont="1" applyFill="1" applyAlignment="1">
      <alignment horizontal="right"/>
    </xf>
    <xf numFmtId="0" fontId="7" fillId="0" borderId="25" xfId="56" applyFont="1" applyFill="1" applyBorder="1" applyAlignment="1">
      <alignment horizontal="center" vertical="center" wrapText="1"/>
      <protection/>
    </xf>
    <xf numFmtId="0" fontId="7" fillId="0" borderId="26" xfId="56" applyFont="1" applyFill="1" applyBorder="1" applyAlignment="1">
      <alignment horizontal="center" vertical="center" wrapText="1"/>
      <protection/>
    </xf>
    <xf numFmtId="0" fontId="7" fillId="0" borderId="27" xfId="56" applyFont="1" applyFill="1" applyBorder="1" applyAlignment="1">
      <alignment horizontal="center" vertical="center" wrapText="1"/>
      <protection/>
    </xf>
    <xf numFmtId="0" fontId="7" fillId="0" borderId="28" xfId="56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0" fontId="7" fillId="34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29" xfId="56" applyFont="1" applyFill="1" applyBorder="1" applyAlignment="1">
      <alignment horizontal="center" vertical="center" wrapText="1"/>
      <protection/>
    </xf>
    <xf numFmtId="0" fontId="7" fillId="0" borderId="30" xfId="56" applyFont="1" applyFill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yl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АНДАГАЧ тел3-33-96" xfId="51"/>
    <cellStyle name="Контрольная ячейка" xfId="52"/>
    <cellStyle name="Название" xfId="53"/>
    <cellStyle name="Нейтральный" xfId="54"/>
    <cellStyle name="Обычный 19" xfId="55"/>
    <cellStyle name="Обычный 2" xfId="56"/>
    <cellStyle name="Обычный 2 2" xfId="57"/>
    <cellStyle name="Обычный 3" xfId="58"/>
    <cellStyle name="Обычный 3 4" xfId="59"/>
    <cellStyle name="Обычный 4 5" xfId="60"/>
    <cellStyle name="Обычный 6" xfId="61"/>
    <cellStyle name="Обычный 8" xfId="62"/>
    <cellStyle name="Обычный_1 Новые ф Бюдж КМГ 2003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stru.skc.kz/ru/ntru/detail/?kpved=62.09.20.10.10.15.0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8"/>
  <sheetViews>
    <sheetView tabSelected="1" view="pageBreakPreview" zoomScale="59" zoomScaleNormal="75" zoomScaleSheetLayoutView="59" zoomScalePageLayoutView="0" workbookViewId="0" topLeftCell="G1">
      <selection activeCell="U7" sqref="U7:W7"/>
    </sheetView>
  </sheetViews>
  <sheetFormatPr defaultColWidth="9.00390625" defaultRowHeight="12.75"/>
  <cols>
    <col min="1" max="1" width="15.75390625" style="0" customWidth="1"/>
    <col min="2" max="2" width="18.75390625" style="0" customWidth="1"/>
    <col min="3" max="3" width="15.125" style="0" customWidth="1"/>
    <col min="4" max="4" width="24.375" style="0" customWidth="1"/>
    <col min="5" max="5" width="31.25390625" style="0" customWidth="1"/>
    <col min="6" max="6" width="20.625" style="0" customWidth="1"/>
    <col min="7" max="7" width="11.25390625" style="0" customWidth="1"/>
    <col min="8" max="8" width="10.625" style="0" customWidth="1"/>
    <col min="9" max="9" width="17.125" style="0" customWidth="1"/>
    <col min="10" max="10" width="12.625" style="0" customWidth="1"/>
    <col min="11" max="11" width="15.00390625" style="0" customWidth="1"/>
    <col min="12" max="12" width="10.375" style="0" customWidth="1"/>
    <col min="14" max="14" width="16.75390625" style="0" customWidth="1"/>
    <col min="15" max="15" width="13.375" style="0" customWidth="1"/>
    <col min="16" max="16" width="12.875" style="0" customWidth="1"/>
    <col min="17" max="17" width="10.875" style="0" customWidth="1"/>
    <col min="18" max="18" width="6.375" style="0" customWidth="1"/>
    <col min="19" max="19" width="17.75390625" style="0" customWidth="1"/>
    <col min="20" max="20" width="17.00390625" style="0" customWidth="1"/>
    <col min="21" max="21" width="20.625" style="0" customWidth="1"/>
    <col min="22" max="22" width="15.125" style="0" customWidth="1"/>
    <col min="23" max="23" width="41.125" style="0" customWidth="1"/>
    <col min="24" max="24" width="20.875" style="0" customWidth="1"/>
    <col min="25" max="25" width="19.00390625" style="0" hidden="1" customWidth="1"/>
    <col min="26" max="26" width="12.125" style="0" bestFit="1" customWidth="1"/>
    <col min="27" max="27" width="11.625" style="0" bestFit="1" customWidth="1"/>
    <col min="28" max="28" width="11.75390625" style="0" bestFit="1" customWidth="1"/>
  </cols>
  <sheetData>
    <row r="1" spans="1:23" ht="15">
      <c r="A1" s="9"/>
      <c r="B1" s="9"/>
      <c r="C1" s="9"/>
      <c r="D1" s="9"/>
      <c r="E1" s="9"/>
      <c r="F1" s="9"/>
      <c r="G1" s="9"/>
      <c r="H1" s="9"/>
      <c r="I1" s="9"/>
      <c r="J1" s="113" t="s">
        <v>813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1:24" ht="15">
      <c r="A2" s="103"/>
      <c r="B2" s="103"/>
      <c r="C2" s="103"/>
      <c r="D2" s="103"/>
      <c r="E2" s="103"/>
      <c r="F2" s="103"/>
      <c r="G2" s="103"/>
      <c r="H2" s="103"/>
      <c r="I2" s="103"/>
      <c r="J2" s="114" t="s">
        <v>74</v>
      </c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8"/>
    </row>
    <row r="3" spans="1:24" ht="15">
      <c r="A3" s="103"/>
      <c r="B3" s="103"/>
      <c r="C3" s="103"/>
      <c r="D3" s="103"/>
      <c r="E3" s="103"/>
      <c r="F3" s="103"/>
      <c r="G3" s="103"/>
      <c r="H3" s="103"/>
      <c r="I3" s="103"/>
      <c r="J3" s="114" t="s">
        <v>517</v>
      </c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8"/>
    </row>
    <row r="4" spans="1:24" ht="15">
      <c r="A4" s="103"/>
      <c r="B4" s="103"/>
      <c r="C4" s="103"/>
      <c r="D4" s="103"/>
      <c r="E4" s="103"/>
      <c r="F4" s="103"/>
      <c r="G4" s="103"/>
      <c r="H4" s="103"/>
      <c r="I4" s="103"/>
      <c r="J4" s="114" t="s">
        <v>281</v>
      </c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8"/>
    </row>
    <row r="5" spans="1:24" ht="15">
      <c r="A5" s="103"/>
      <c r="B5" s="103"/>
      <c r="C5" s="103"/>
      <c r="D5" s="103"/>
      <c r="E5" s="103"/>
      <c r="F5" s="103"/>
      <c r="G5" s="103"/>
      <c r="H5" s="103"/>
      <c r="I5" s="103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7" t="s">
        <v>593</v>
      </c>
      <c r="V5" s="107"/>
      <c r="W5" s="107"/>
      <c r="X5" s="18"/>
    </row>
    <row r="6" spans="1:24" ht="15">
      <c r="A6" s="103"/>
      <c r="B6" s="103"/>
      <c r="C6" s="103"/>
      <c r="D6" s="103"/>
      <c r="E6" s="103"/>
      <c r="F6" s="103"/>
      <c r="G6" s="103"/>
      <c r="H6" s="103"/>
      <c r="I6" s="103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7" t="s">
        <v>718</v>
      </c>
      <c r="V6" s="107"/>
      <c r="W6" s="107"/>
      <c r="X6" s="18"/>
    </row>
    <row r="7" spans="1:24" ht="15">
      <c r="A7" s="115" t="s">
        <v>295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07" t="s">
        <v>824</v>
      </c>
      <c r="V7" s="107"/>
      <c r="W7" s="107"/>
      <c r="X7" s="18"/>
    </row>
    <row r="8" spans="1:24" ht="15.75" thickBo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8"/>
    </row>
    <row r="9" spans="1:24" ht="12.75">
      <c r="A9" s="108" t="s">
        <v>0</v>
      </c>
      <c r="B9" s="110" t="s">
        <v>1</v>
      </c>
      <c r="C9" s="112" t="s">
        <v>598</v>
      </c>
      <c r="D9" s="116" t="s">
        <v>2</v>
      </c>
      <c r="E9" s="108" t="s">
        <v>3</v>
      </c>
      <c r="F9" s="108" t="s">
        <v>280</v>
      </c>
      <c r="G9" s="108" t="s">
        <v>4</v>
      </c>
      <c r="H9" s="108" t="s">
        <v>5</v>
      </c>
      <c r="I9" s="108" t="s">
        <v>6</v>
      </c>
      <c r="J9" s="108" t="s">
        <v>7</v>
      </c>
      <c r="K9" s="108" t="s">
        <v>8</v>
      </c>
      <c r="L9" s="108" t="s">
        <v>9</v>
      </c>
      <c r="M9" s="108" t="s">
        <v>10</v>
      </c>
      <c r="N9" s="108" t="s">
        <v>11</v>
      </c>
      <c r="O9" s="108" t="s">
        <v>12</v>
      </c>
      <c r="P9" s="108" t="s">
        <v>13</v>
      </c>
      <c r="Q9" s="108" t="s">
        <v>14</v>
      </c>
      <c r="R9" s="108" t="s">
        <v>15</v>
      </c>
      <c r="S9" s="108" t="s">
        <v>16</v>
      </c>
      <c r="T9" s="108" t="s">
        <v>17</v>
      </c>
      <c r="U9" s="110" t="s">
        <v>18</v>
      </c>
      <c r="V9" s="112" t="s">
        <v>279</v>
      </c>
      <c r="W9" s="112" t="s">
        <v>19</v>
      </c>
      <c r="X9" s="112" t="s">
        <v>20</v>
      </c>
    </row>
    <row r="10" spans="1:24" ht="113.25" customHeight="1" thickBot="1">
      <c r="A10" s="109"/>
      <c r="B10" s="111"/>
      <c r="C10" s="112"/>
      <c r="D10" s="11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11"/>
      <c r="V10" s="112"/>
      <c r="W10" s="112"/>
      <c r="X10" s="112"/>
    </row>
    <row r="11" spans="1:24" ht="15.75" thickBot="1">
      <c r="A11" s="89">
        <v>1</v>
      </c>
      <c r="B11" s="90">
        <v>2</v>
      </c>
      <c r="C11" s="91">
        <v>3</v>
      </c>
      <c r="D11" s="92">
        <v>4</v>
      </c>
      <c r="E11" s="93">
        <v>5</v>
      </c>
      <c r="F11" s="93">
        <v>6</v>
      </c>
      <c r="G11" s="93">
        <v>7</v>
      </c>
      <c r="H11" s="93">
        <v>8</v>
      </c>
      <c r="I11" s="93">
        <v>9</v>
      </c>
      <c r="J11" s="93">
        <v>10</v>
      </c>
      <c r="K11" s="93">
        <v>11</v>
      </c>
      <c r="L11" s="93">
        <v>12</v>
      </c>
      <c r="M11" s="93">
        <v>13</v>
      </c>
      <c r="N11" s="93">
        <v>14</v>
      </c>
      <c r="O11" s="93">
        <v>15</v>
      </c>
      <c r="P11" s="93">
        <v>16</v>
      </c>
      <c r="Q11" s="93">
        <v>17</v>
      </c>
      <c r="R11" s="93">
        <v>18</v>
      </c>
      <c r="S11" s="93">
        <v>19</v>
      </c>
      <c r="T11" s="93">
        <v>20</v>
      </c>
      <c r="U11" s="90">
        <v>21</v>
      </c>
      <c r="V11" s="94">
        <v>22</v>
      </c>
      <c r="W11" s="91">
        <v>23</v>
      </c>
      <c r="X11" s="91">
        <v>24</v>
      </c>
    </row>
    <row r="12" spans="1:24" ht="15">
      <c r="A12" s="50" t="s">
        <v>21</v>
      </c>
      <c r="B12" s="51"/>
      <c r="C12" s="47"/>
      <c r="D12" s="51"/>
      <c r="E12" s="51"/>
      <c r="F12" s="51"/>
      <c r="G12" s="51"/>
      <c r="H12" s="51"/>
      <c r="I12" s="51"/>
      <c r="J12" s="51"/>
      <c r="K12" s="52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15"/>
      <c r="W12" s="53"/>
      <c r="X12" s="54"/>
    </row>
    <row r="13" spans="1:27" ht="109.5" customHeight="1">
      <c r="A13" s="55" t="s">
        <v>175</v>
      </c>
      <c r="B13" s="31" t="s">
        <v>278</v>
      </c>
      <c r="C13" s="34" t="s">
        <v>622</v>
      </c>
      <c r="D13" s="31" t="s">
        <v>511</v>
      </c>
      <c r="E13" s="32" t="s">
        <v>75</v>
      </c>
      <c r="F13" s="32"/>
      <c r="G13" s="31" t="s">
        <v>187</v>
      </c>
      <c r="H13" s="56">
        <v>0.2</v>
      </c>
      <c r="I13" s="57">
        <v>711000000</v>
      </c>
      <c r="J13" s="13" t="s">
        <v>78</v>
      </c>
      <c r="K13" s="13" t="s">
        <v>299</v>
      </c>
      <c r="L13" s="13" t="s">
        <v>79</v>
      </c>
      <c r="M13" s="13" t="s">
        <v>71</v>
      </c>
      <c r="N13" s="13" t="s">
        <v>299</v>
      </c>
      <c r="O13" s="13" t="s">
        <v>70</v>
      </c>
      <c r="P13" s="13">
        <v>796</v>
      </c>
      <c r="Q13" s="14" t="s">
        <v>80</v>
      </c>
      <c r="R13" s="31">
        <v>31</v>
      </c>
      <c r="S13" s="30">
        <f>T13/R13</f>
        <v>54569.55357142857</v>
      </c>
      <c r="T13" s="29">
        <f aca="true" t="shared" si="0" ref="T13:T76">U13/112*100</f>
        <v>1691656.1607142857</v>
      </c>
      <c r="U13" s="29">
        <v>1894654.9</v>
      </c>
      <c r="V13" s="58"/>
      <c r="W13" s="14">
        <v>2013</v>
      </c>
      <c r="X13" s="59"/>
      <c r="AA13" s="1"/>
    </row>
    <row r="14" spans="1:27" ht="90">
      <c r="A14" s="55" t="s">
        <v>176</v>
      </c>
      <c r="B14" s="31" t="s">
        <v>278</v>
      </c>
      <c r="C14" s="34" t="s">
        <v>595</v>
      </c>
      <c r="D14" s="31" t="s">
        <v>512</v>
      </c>
      <c r="E14" s="32" t="s">
        <v>431</v>
      </c>
      <c r="F14" s="32"/>
      <c r="G14" s="31" t="s">
        <v>187</v>
      </c>
      <c r="H14" s="56">
        <v>0.2</v>
      </c>
      <c r="I14" s="57">
        <v>711000000</v>
      </c>
      <c r="J14" s="13" t="s">
        <v>78</v>
      </c>
      <c r="K14" s="13" t="s">
        <v>299</v>
      </c>
      <c r="L14" s="13" t="s">
        <v>290</v>
      </c>
      <c r="M14" s="13" t="s">
        <v>71</v>
      </c>
      <c r="N14" s="13" t="s">
        <v>299</v>
      </c>
      <c r="O14" s="13" t="s">
        <v>70</v>
      </c>
      <c r="P14" s="13">
        <v>796</v>
      </c>
      <c r="Q14" s="14" t="s">
        <v>80</v>
      </c>
      <c r="R14" s="31">
        <v>1</v>
      </c>
      <c r="S14" s="30">
        <f aca="true" t="shared" si="1" ref="S14:S76">T14/R14</f>
        <v>85446.42857142857</v>
      </c>
      <c r="T14" s="29">
        <f t="shared" si="0"/>
        <v>85446.42857142857</v>
      </c>
      <c r="U14" s="29">
        <v>95700</v>
      </c>
      <c r="V14" s="58"/>
      <c r="W14" s="14">
        <v>2013</v>
      </c>
      <c r="X14" s="59"/>
      <c r="AA14" s="1"/>
    </row>
    <row r="15" spans="1:27" ht="121.5" customHeight="1">
      <c r="A15" s="55" t="s">
        <v>177</v>
      </c>
      <c r="B15" s="31" t="s">
        <v>278</v>
      </c>
      <c r="C15" s="34" t="s">
        <v>596</v>
      </c>
      <c r="D15" s="31" t="s">
        <v>266</v>
      </c>
      <c r="E15" s="31" t="s">
        <v>515</v>
      </c>
      <c r="F15" s="31"/>
      <c r="G15" s="31" t="s">
        <v>72</v>
      </c>
      <c r="H15" s="56">
        <v>0.2</v>
      </c>
      <c r="I15" s="57">
        <v>711000000</v>
      </c>
      <c r="J15" s="13" t="s">
        <v>78</v>
      </c>
      <c r="K15" s="13" t="s">
        <v>299</v>
      </c>
      <c r="L15" s="13" t="s">
        <v>79</v>
      </c>
      <c r="M15" s="13" t="s">
        <v>71</v>
      </c>
      <c r="N15" s="13" t="s">
        <v>299</v>
      </c>
      <c r="O15" s="13" t="s">
        <v>70</v>
      </c>
      <c r="P15" s="13">
        <v>796</v>
      </c>
      <c r="Q15" s="14" t="s">
        <v>80</v>
      </c>
      <c r="R15" s="31">
        <v>4</v>
      </c>
      <c r="S15" s="30">
        <f t="shared" si="1"/>
        <v>58035.71428571429</v>
      </c>
      <c r="T15" s="29">
        <f t="shared" si="0"/>
        <v>232142.85714285716</v>
      </c>
      <c r="U15" s="29">
        <v>260000</v>
      </c>
      <c r="V15" s="95"/>
      <c r="W15" s="14">
        <v>2013</v>
      </c>
      <c r="X15" s="59"/>
      <c r="AA15" s="1"/>
    </row>
    <row r="16" spans="1:27" ht="105">
      <c r="A16" s="55" t="s">
        <v>178</v>
      </c>
      <c r="B16" s="37" t="s">
        <v>278</v>
      </c>
      <c r="C16" s="34" t="s">
        <v>623</v>
      </c>
      <c r="D16" s="31" t="s">
        <v>151</v>
      </c>
      <c r="E16" s="31" t="s">
        <v>265</v>
      </c>
      <c r="F16" s="31"/>
      <c r="G16" s="31" t="s">
        <v>187</v>
      </c>
      <c r="H16" s="56">
        <v>0.2</v>
      </c>
      <c r="I16" s="57">
        <v>711000000</v>
      </c>
      <c r="J16" s="13" t="s">
        <v>173</v>
      </c>
      <c r="K16" s="13" t="s">
        <v>299</v>
      </c>
      <c r="L16" s="13" t="s">
        <v>79</v>
      </c>
      <c r="M16" s="13" t="s">
        <v>71</v>
      </c>
      <c r="N16" s="13" t="s">
        <v>299</v>
      </c>
      <c r="O16" s="13" t="s">
        <v>70</v>
      </c>
      <c r="P16" s="13">
        <v>796</v>
      </c>
      <c r="Q16" s="14" t="s">
        <v>80</v>
      </c>
      <c r="R16" s="31">
        <v>2</v>
      </c>
      <c r="S16" s="30">
        <f t="shared" si="1"/>
        <v>700892.8571428572</v>
      </c>
      <c r="T16" s="29">
        <f t="shared" si="0"/>
        <v>1401785.7142857143</v>
      </c>
      <c r="U16" s="29">
        <v>1570000</v>
      </c>
      <c r="V16" s="95"/>
      <c r="W16" s="14">
        <v>2013</v>
      </c>
      <c r="X16" s="59"/>
      <c r="AA16" s="1"/>
    </row>
    <row r="17" spans="1:27" ht="165.75">
      <c r="A17" s="55" t="s">
        <v>179</v>
      </c>
      <c r="B17" s="37" t="s">
        <v>278</v>
      </c>
      <c r="C17" s="34" t="s">
        <v>624</v>
      </c>
      <c r="D17" s="31" t="s">
        <v>264</v>
      </c>
      <c r="E17" s="33" t="s">
        <v>300</v>
      </c>
      <c r="F17" s="33"/>
      <c r="G17" s="31" t="s">
        <v>187</v>
      </c>
      <c r="H17" s="56">
        <v>0.2</v>
      </c>
      <c r="I17" s="57">
        <v>711000000</v>
      </c>
      <c r="J17" s="13" t="s">
        <v>173</v>
      </c>
      <c r="K17" s="13" t="s">
        <v>390</v>
      </c>
      <c r="L17" s="13" t="s">
        <v>79</v>
      </c>
      <c r="M17" s="13" t="s">
        <v>71</v>
      </c>
      <c r="N17" s="13" t="s">
        <v>390</v>
      </c>
      <c r="O17" s="13" t="s">
        <v>70</v>
      </c>
      <c r="P17" s="13">
        <v>796</v>
      </c>
      <c r="Q17" s="14" t="s">
        <v>80</v>
      </c>
      <c r="R17" s="31">
        <v>1</v>
      </c>
      <c r="S17" s="30">
        <f t="shared" si="1"/>
        <v>1936607.1428571427</v>
      </c>
      <c r="T17" s="29">
        <f t="shared" si="0"/>
        <v>1936607.1428571427</v>
      </c>
      <c r="U17" s="29">
        <v>2169000</v>
      </c>
      <c r="V17" s="95"/>
      <c r="W17" s="14">
        <v>2013</v>
      </c>
      <c r="X17" s="59"/>
      <c r="AA17" s="1"/>
    </row>
    <row r="18" spans="1:27" ht="143.25" customHeight="1">
      <c r="A18" s="55" t="s">
        <v>180</v>
      </c>
      <c r="B18" s="37" t="s">
        <v>278</v>
      </c>
      <c r="C18" s="34" t="s">
        <v>597</v>
      </c>
      <c r="D18" s="31" t="s">
        <v>599</v>
      </c>
      <c r="E18" s="31" t="s">
        <v>514</v>
      </c>
      <c r="F18" s="31"/>
      <c r="G18" s="31" t="s">
        <v>187</v>
      </c>
      <c r="H18" s="56">
        <v>0.2</v>
      </c>
      <c r="I18" s="57">
        <v>711000000</v>
      </c>
      <c r="J18" s="13" t="s">
        <v>173</v>
      </c>
      <c r="K18" s="13" t="s">
        <v>299</v>
      </c>
      <c r="L18" s="13" t="s">
        <v>79</v>
      </c>
      <c r="M18" s="13" t="s">
        <v>71</v>
      </c>
      <c r="N18" s="13" t="s">
        <v>299</v>
      </c>
      <c r="O18" s="13" t="s">
        <v>70</v>
      </c>
      <c r="P18" s="13">
        <v>796</v>
      </c>
      <c r="Q18" s="14" t="s">
        <v>80</v>
      </c>
      <c r="R18" s="31">
        <v>1</v>
      </c>
      <c r="S18" s="30">
        <f t="shared" si="1"/>
        <v>613017.8571428572</v>
      </c>
      <c r="T18" s="29">
        <f t="shared" si="0"/>
        <v>613017.8571428572</v>
      </c>
      <c r="U18" s="29">
        <v>686580</v>
      </c>
      <c r="V18" s="95"/>
      <c r="W18" s="14">
        <v>2013</v>
      </c>
      <c r="X18" s="59"/>
      <c r="AA18" s="1"/>
    </row>
    <row r="19" spans="1:27" ht="75">
      <c r="A19" s="55" t="s">
        <v>181</v>
      </c>
      <c r="B19" s="37" t="s">
        <v>278</v>
      </c>
      <c r="C19" s="34" t="s">
        <v>600</v>
      </c>
      <c r="D19" s="31" t="s">
        <v>513</v>
      </c>
      <c r="E19" s="13" t="s">
        <v>301</v>
      </c>
      <c r="F19" s="31"/>
      <c r="G19" s="31" t="s">
        <v>187</v>
      </c>
      <c r="H19" s="56">
        <v>0.2</v>
      </c>
      <c r="I19" s="57">
        <v>711000000</v>
      </c>
      <c r="J19" s="13" t="s">
        <v>173</v>
      </c>
      <c r="K19" s="13" t="s">
        <v>391</v>
      </c>
      <c r="L19" s="13" t="s">
        <v>290</v>
      </c>
      <c r="M19" s="13" t="s">
        <v>71</v>
      </c>
      <c r="N19" s="13" t="s">
        <v>391</v>
      </c>
      <c r="O19" s="13" t="s">
        <v>70</v>
      </c>
      <c r="P19" s="13">
        <v>796</v>
      </c>
      <c r="Q19" s="14" t="s">
        <v>80</v>
      </c>
      <c r="R19" s="31">
        <v>4</v>
      </c>
      <c r="S19" s="30">
        <f t="shared" si="1"/>
        <v>25803.571428571428</v>
      </c>
      <c r="T19" s="29">
        <f t="shared" si="0"/>
        <v>103214.28571428571</v>
      </c>
      <c r="U19" s="29">
        <v>115600</v>
      </c>
      <c r="V19" s="95"/>
      <c r="W19" s="14">
        <v>2013</v>
      </c>
      <c r="X19" s="59"/>
      <c r="AA19" s="1"/>
    </row>
    <row r="20" spans="1:27" ht="252.75" customHeight="1">
      <c r="A20" s="55" t="s">
        <v>182</v>
      </c>
      <c r="B20" s="37" t="s">
        <v>278</v>
      </c>
      <c r="C20" s="34" t="s">
        <v>737</v>
      </c>
      <c r="D20" s="31" t="s">
        <v>510</v>
      </c>
      <c r="E20" s="32" t="s">
        <v>76</v>
      </c>
      <c r="F20" s="32"/>
      <c r="G20" s="31" t="s">
        <v>72</v>
      </c>
      <c r="H20" s="56">
        <v>0.2</v>
      </c>
      <c r="I20" s="57">
        <v>711000000</v>
      </c>
      <c r="J20" s="13" t="s">
        <v>173</v>
      </c>
      <c r="K20" s="13" t="s">
        <v>390</v>
      </c>
      <c r="L20" s="13" t="s">
        <v>79</v>
      </c>
      <c r="M20" s="13" t="s">
        <v>71</v>
      </c>
      <c r="N20" s="13" t="s">
        <v>390</v>
      </c>
      <c r="O20" s="13" t="s">
        <v>70</v>
      </c>
      <c r="P20" s="13">
        <v>839</v>
      </c>
      <c r="Q20" s="14" t="s">
        <v>81</v>
      </c>
      <c r="R20" s="31">
        <v>1</v>
      </c>
      <c r="S20" s="30">
        <f t="shared" si="1"/>
        <v>1660945.535714286</v>
      </c>
      <c r="T20" s="29">
        <f t="shared" si="0"/>
        <v>1660945.535714286</v>
      </c>
      <c r="U20" s="29">
        <v>1860259</v>
      </c>
      <c r="V20" s="95"/>
      <c r="W20" s="14">
        <v>2013</v>
      </c>
      <c r="X20" s="59"/>
      <c r="AA20" s="1"/>
    </row>
    <row r="21" spans="1:27" ht="75">
      <c r="A21" s="55" t="s">
        <v>183</v>
      </c>
      <c r="B21" s="37" t="s">
        <v>278</v>
      </c>
      <c r="C21" s="34" t="s">
        <v>742</v>
      </c>
      <c r="D21" s="31" t="s">
        <v>267</v>
      </c>
      <c r="E21" s="31" t="s">
        <v>268</v>
      </c>
      <c r="F21" s="31"/>
      <c r="G21" s="31" t="s">
        <v>72</v>
      </c>
      <c r="H21" s="56">
        <v>0.2</v>
      </c>
      <c r="I21" s="57">
        <v>711000000</v>
      </c>
      <c r="J21" s="13" t="s">
        <v>173</v>
      </c>
      <c r="K21" s="13" t="s">
        <v>392</v>
      </c>
      <c r="L21" s="13" t="s">
        <v>79</v>
      </c>
      <c r="M21" s="13" t="s">
        <v>71</v>
      </c>
      <c r="N21" s="13" t="s">
        <v>392</v>
      </c>
      <c r="O21" s="13" t="s">
        <v>70</v>
      </c>
      <c r="P21" s="13">
        <v>796</v>
      </c>
      <c r="Q21" s="14" t="s">
        <v>80</v>
      </c>
      <c r="R21" s="31">
        <v>94</v>
      </c>
      <c r="S21" s="30">
        <f t="shared" si="1"/>
        <v>5803.571428571429</v>
      </c>
      <c r="T21" s="29">
        <f t="shared" si="0"/>
        <v>545535.7142857143</v>
      </c>
      <c r="U21" s="29">
        <v>611000</v>
      </c>
      <c r="V21" s="95"/>
      <c r="W21" s="14">
        <v>2013</v>
      </c>
      <c r="X21" s="59"/>
      <c r="AA21" s="1"/>
    </row>
    <row r="22" spans="1:27" ht="75">
      <c r="A22" s="55" t="s">
        <v>184</v>
      </c>
      <c r="B22" s="37" t="s">
        <v>278</v>
      </c>
      <c r="C22" s="34" t="s">
        <v>625</v>
      </c>
      <c r="D22" s="31" t="s">
        <v>509</v>
      </c>
      <c r="E22" s="32" t="s">
        <v>140</v>
      </c>
      <c r="F22" s="31"/>
      <c r="G22" s="31" t="s">
        <v>187</v>
      </c>
      <c r="H22" s="56">
        <v>0.2</v>
      </c>
      <c r="I22" s="57">
        <v>711000000</v>
      </c>
      <c r="J22" s="13" t="s">
        <v>173</v>
      </c>
      <c r="K22" s="13" t="s">
        <v>393</v>
      </c>
      <c r="L22" s="13" t="s">
        <v>79</v>
      </c>
      <c r="M22" s="13" t="s">
        <v>71</v>
      </c>
      <c r="N22" s="13" t="s">
        <v>393</v>
      </c>
      <c r="O22" s="13" t="s">
        <v>70</v>
      </c>
      <c r="P22" s="13">
        <v>796</v>
      </c>
      <c r="Q22" s="14" t="s">
        <v>80</v>
      </c>
      <c r="R22" s="31">
        <v>10</v>
      </c>
      <c r="S22" s="30">
        <f t="shared" si="1"/>
        <v>714.2857142857143</v>
      </c>
      <c r="T22" s="29">
        <f t="shared" si="0"/>
        <v>7142.857142857143</v>
      </c>
      <c r="U22" s="29">
        <v>8000</v>
      </c>
      <c r="V22" s="95"/>
      <c r="W22" s="14">
        <v>2013</v>
      </c>
      <c r="X22" s="59"/>
      <c r="AA22" s="1"/>
    </row>
    <row r="23" spans="1:27" ht="75">
      <c r="A23" s="55" t="s">
        <v>348</v>
      </c>
      <c r="B23" s="31" t="s">
        <v>278</v>
      </c>
      <c r="C23" s="34" t="s">
        <v>626</v>
      </c>
      <c r="D23" s="31" t="s">
        <v>508</v>
      </c>
      <c r="E23" s="13" t="s">
        <v>64</v>
      </c>
      <c r="F23" s="31"/>
      <c r="G23" s="31" t="s">
        <v>187</v>
      </c>
      <c r="H23" s="56">
        <v>0.2</v>
      </c>
      <c r="I23" s="57">
        <v>711000000</v>
      </c>
      <c r="J23" s="13" t="s">
        <v>173</v>
      </c>
      <c r="K23" s="13" t="s">
        <v>393</v>
      </c>
      <c r="L23" s="13" t="s">
        <v>79</v>
      </c>
      <c r="M23" s="13" t="s">
        <v>71</v>
      </c>
      <c r="N23" s="13" t="s">
        <v>393</v>
      </c>
      <c r="O23" s="13" t="s">
        <v>70</v>
      </c>
      <c r="P23" s="13">
        <v>796</v>
      </c>
      <c r="Q23" s="14" t="s">
        <v>80</v>
      </c>
      <c r="R23" s="31">
        <v>4</v>
      </c>
      <c r="S23" s="30">
        <f t="shared" si="1"/>
        <v>12008.307015306169</v>
      </c>
      <c r="T23" s="29">
        <f t="shared" si="0"/>
        <v>48033.228061224676</v>
      </c>
      <c r="U23" s="29">
        <v>53797.21542857163</v>
      </c>
      <c r="V23" s="95"/>
      <c r="W23" s="14">
        <v>2013</v>
      </c>
      <c r="X23" s="59"/>
      <c r="AA23" s="1"/>
    </row>
    <row r="24" spans="1:27" ht="75">
      <c r="A24" s="55" t="s">
        <v>349</v>
      </c>
      <c r="B24" s="31" t="s">
        <v>278</v>
      </c>
      <c r="C24" s="34" t="s">
        <v>627</v>
      </c>
      <c r="D24" s="31" t="s">
        <v>507</v>
      </c>
      <c r="E24" s="13" t="s">
        <v>65</v>
      </c>
      <c r="F24" s="31"/>
      <c r="G24" s="31" t="s">
        <v>187</v>
      </c>
      <c r="H24" s="56">
        <v>0.2</v>
      </c>
      <c r="I24" s="57">
        <v>711000000</v>
      </c>
      <c r="J24" s="13" t="s">
        <v>173</v>
      </c>
      <c r="K24" s="13" t="s">
        <v>393</v>
      </c>
      <c r="L24" s="13" t="s">
        <v>79</v>
      </c>
      <c r="M24" s="13" t="s">
        <v>71</v>
      </c>
      <c r="N24" s="13" t="s">
        <v>393</v>
      </c>
      <c r="O24" s="13" t="s">
        <v>70</v>
      </c>
      <c r="P24" s="13">
        <v>796</v>
      </c>
      <c r="Q24" s="14" t="s">
        <v>80</v>
      </c>
      <c r="R24" s="31">
        <v>6</v>
      </c>
      <c r="S24" s="30">
        <f t="shared" si="1"/>
        <v>7360.07142857143</v>
      </c>
      <c r="T24" s="29">
        <f t="shared" si="0"/>
        <v>44160.42857142858</v>
      </c>
      <c r="U24" s="29">
        <v>49459.68000000001</v>
      </c>
      <c r="V24" s="95"/>
      <c r="W24" s="14">
        <v>2013</v>
      </c>
      <c r="X24" s="59"/>
      <c r="AA24" s="1"/>
    </row>
    <row r="25" spans="1:27" ht="75">
      <c r="A25" s="55" t="s">
        <v>185</v>
      </c>
      <c r="B25" s="31" t="s">
        <v>278</v>
      </c>
      <c r="C25" s="34" t="s">
        <v>628</v>
      </c>
      <c r="D25" s="31" t="s">
        <v>506</v>
      </c>
      <c r="E25" s="13" t="s">
        <v>66</v>
      </c>
      <c r="F25" s="31"/>
      <c r="G25" s="31" t="s">
        <v>187</v>
      </c>
      <c r="H25" s="56">
        <v>0.2</v>
      </c>
      <c r="I25" s="57">
        <v>711000000</v>
      </c>
      <c r="J25" s="13" t="s">
        <v>173</v>
      </c>
      <c r="K25" s="13" t="s">
        <v>393</v>
      </c>
      <c r="L25" s="13" t="s">
        <v>79</v>
      </c>
      <c r="M25" s="13" t="s">
        <v>71</v>
      </c>
      <c r="N25" s="13" t="s">
        <v>393</v>
      </c>
      <c r="O25" s="13" t="s">
        <v>70</v>
      </c>
      <c r="P25" s="13">
        <v>796</v>
      </c>
      <c r="Q25" s="14" t="s">
        <v>80</v>
      </c>
      <c r="R25" s="31">
        <v>5</v>
      </c>
      <c r="S25" s="30">
        <f t="shared" si="1"/>
        <v>6845.304528061225</v>
      </c>
      <c r="T25" s="29">
        <f t="shared" si="0"/>
        <v>34226.522640306124</v>
      </c>
      <c r="U25" s="29">
        <v>38333.705357142855</v>
      </c>
      <c r="V25" s="95"/>
      <c r="W25" s="14">
        <v>2013</v>
      </c>
      <c r="X25" s="59"/>
      <c r="AA25" s="1"/>
    </row>
    <row r="26" spans="1:27" ht="75">
      <c r="A26" s="55" t="s">
        <v>350</v>
      </c>
      <c r="B26" s="31" t="s">
        <v>278</v>
      </c>
      <c r="C26" s="34" t="s">
        <v>629</v>
      </c>
      <c r="D26" s="31" t="s">
        <v>505</v>
      </c>
      <c r="E26" s="13" t="s">
        <v>67</v>
      </c>
      <c r="F26" s="31"/>
      <c r="G26" s="31" t="s">
        <v>187</v>
      </c>
      <c r="H26" s="56">
        <v>0.2</v>
      </c>
      <c r="I26" s="57">
        <v>711000000</v>
      </c>
      <c r="J26" s="13" t="s">
        <v>173</v>
      </c>
      <c r="K26" s="13" t="s">
        <v>393</v>
      </c>
      <c r="L26" s="13" t="s">
        <v>79</v>
      </c>
      <c r="M26" s="13" t="s">
        <v>71</v>
      </c>
      <c r="N26" s="13" t="s">
        <v>393</v>
      </c>
      <c r="O26" s="13" t="s">
        <v>70</v>
      </c>
      <c r="P26" s="48" t="s">
        <v>389</v>
      </c>
      <c r="Q26" s="14" t="s">
        <v>302</v>
      </c>
      <c r="R26" s="31">
        <v>300</v>
      </c>
      <c r="S26" s="30">
        <f t="shared" si="1"/>
        <v>82.14365433673468</v>
      </c>
      <c r="T26" s="29">
        <f t="shared" si="0"/>
        <v>24643.096301020407</v>
      </c>
      <c r="U26" s="60">
        <v>27600.267857142855</v>
      </c>
      <c r="V26" s="95"/>
      <c r="W26" s="14">
        <v>2013</v>
      </c>
      <c r="X26" s="59"/>
      <c r="AA26" s="1"/>
    </row>
    <row r="27" spans="1:27" ht="75">
      <c r="A27" s="55" t="s">
        <v>186</v>
      </c>
      <c r="B27" s="31" t="s">
        <v>278</v>
      </c>
      <c r="C27" s="34" t="s">
        <v>630</v>
      </c>
      <c r="D27" s="31" t="s">
        <v>504</v>
      </c>
      <c r="E27" s="13" t="s">
        <v>68</v>
      </c>
      <c r="F27" s="31"/>
      <c r="G27" s="31" t="s">
        <v>187</v>
      </c>
      <c r="H27" s="56">
        <v>0.2</v>
      </c>
      <c r="I27" s="57">
        <v>711000000</v>
      </c>
      <c r="J27" s="13" t="s">
        <v>173</v>
      </c>
      <c r="K27" s="13" t="s">
        <v>393</v>
      </c>
      <c r="L27" s="13" t="s">
        <v>79</v>
      </c>
      <c r="M27" s="13" t="s">
        <v>71</v>
      </c>
      <c r="N27" s="13" t="s">
        <v>393</v>
      </c>
      <c r="O27" s="13" t="s">
        <v>70</v>
      </c>
      <c r="P27" s="13">
        <v>796</v>
      </c>
      <c r="Q27" s="14" t="s">
        <v>80</v>
      </c>
      <c r="R27" s="31">
        <v>100</v>
      </c>
      <c r="S27" s="30">
        <f t="shared" si="1"/>
        <v>45.635363520408156</v>
      </c>
      <c r="T27" s="29">
        <f t="shared" si="0"/>
        <v>4563.5363520408155</v>
      </c>
      <c r="U27" s="29">
        <v>5111.160714285714</v>
      </c>
      <c r="V27" s="95"/>
      <c r="W27" s="14">
        <v>2013</v>
      </c>
      <c r="X27" s="59"/>
      <c r="AA27" s="1"/>
    </row>
    <row r="28" spans="1:27" ht="75">
      <c r="A28" s="55" t="s">
        <v>351</v>
      </c>
      <c r="B28" s="31" t="s">
        <v>278</v>
      </c>
      <c r="C28" s="34" t="s">
        <v>631</v>
      </c>
      <c r="D28" s="31" t="s">
        <v>503</v>
      </c>
      <c r="E28" s="13" t="s">
        <v>303</v>
      </c>
      <c r="F28" s="31"/>
      <c r="G28" s="31" t="s">
        <v>187</v>
      </c>
      <c r="H28" s="56">
        <v>0.2</v>
      </c>
      <c r="I28" s="57">
        <v>711000000</v>
      </c>
      <c r="J28" s="13" t="s">
        <v>173</v>
      </c>
      <c r="K28" s="13" t="s">
        <v>393</v>
      </c>
      <c r="L28" s="13" t="s">
        <v>79</v>
      </c>
      <c r="M28" s="13" t="s">
        <v>71</v>
      </c>
      <c r="N28" s="13" t="s">
        <v>393</v>
      </c>
      <c r="O28" s="13" t="s">
        <v>70</v>
      </c>
      <c r="P28" s="48" t="s">
        <v>389</v>
      </c>
      <c r="Q28" s="14" t="s">
        <v>302</v>
      </c>
      <c r="R28" s="31">
        <v>80</v>
      </c>
      <c r="S28" s="30">
        <f t="shared" si="1"/>
        <v>385.71428571428567</v>
      </c>
      <c r="T28" s="29">
        <f t="shared" si="0"/>
        <v>30857.142857142855</v>
      </c>
      <c r="U28" s="29">
        <v>34560</v>
      </c>
      <c r="V28" s="95"/>
      <c r="W28" s="14">
        <v>2013</v>
      </c>
      <c r="X28" s="59"/>
      <c r="AA28" s="1"/>
    </row>
    <row r="29" spans="1:27" ht="75">
      <c r="A29" s="55" t="s">
        <v>352</v>
      </c>
      <c r="B29" s="31" t="s">
        <v>278</v>
      </c>
      <c r="C29" s="34" t="s">
        <v>632</v>
      </c>
      <c r="D29" s="31" t="s">
        <v>503</v>
      </c>
      <c r="E29" s="13" t="s">
        <v>304</v>
      </c>
      <c r="F29" s="31"/>
      <c r="G29" s="31" t="s">
        <v>187</v>
      </c>
      <c r="H29" s="56">
        <v>0.2</v>
      </c>
      <c r="I29" s="57">
        <v>711000000</v>
      </c>
      <c r="J29" s="13" t="s">
        <v>173</v>
      </c>
      <c r="K29" s="13" t="s">
        <v>393</v>
      </c>
      <c r="L29" s="13" t="s">
        <v>79</v>
      </c>
      <c r="M29" s="13" t="s">
        <v>71</v>
      </c>
      <c r="N29" s="13" t="s">
        <v>393</v>
      </c>
      <c r="O29" s="13" t="s">
        <v>70</v>
      </c>
      <c r="P29" s="48" t="s">
        <v>389</v>
      </c>
      <c r="Q29" s="14" t="s">
        <v>302</v>
      </c>
      <c r="R29" s="31">
        <v>60</v>
      </c>
      <c r="S29" s="30">
        <f t="shared" si="1"/>
        <v>516.0714285714287</v>
      </c>
      <c r="T29" s="29">
        <f t="shared" si="0"/>
        <v>30964.285714285717</v>
      </c>
      <c r="U29" s="29">
        <v>34680</v>
      </c>
      <c r="V29" s="95"/>
      <c r="W29" s="14">
        <v>2013</v>
      </c>
      <c r="X29" s="59"/>
      <c r="AA29" s="1"/>
    </row>
    <row r="30" spans="1:27" ht="75">
      <c r="A30" s="55" t="s">
        <v>188</v>
      </c>
      <c r="B30" s="31" t="s">
        <v>278</v>
      </c>
      <c r="C30" s="34" t="s">
        <v>632</v>
      </c>
      <c r="D30" s="31" t="s">
        <v>503</v>
      </c>
      <c r="E30" s="13" t="s">
        <v>305</v>
      </c>
      <c r="F30" s="31"/>
      <c r="G30" s="31" t="s">
        <v>187</v>
      </c>
      <c r="H30" s="56">
        <v>0.2</v>
      </c>
      <c r="I30" s="57">
        <v>711000000</v>
      </c>
      <c r="J30" s="13" t="s">
        <v>173</v>
      </c>
      <c r="K30" s="13" t="s">
        <v>393</v>
      </c>
      <c r="L30" s="13" t="s">
        <v>79</v>
      </c>
      <c r="M30" s="13" t="s">
        <v>71</v>
      </c>
      <c r="N30" s="13" t="s">
        <v>393</v>
      </c>
      <c r="O30" s="13" t="s">
        <v>70</v>
      </c>
      <c r="P30" s="48" t="s">
        <v>389</v>
      </c>
      <c r="Q30" s="14" t="s">
        <v>302</v>
      </c>
      <c r="R30" s="31">
        <v>40</v>
      </c>
      <c r="S30" s="30">
        <f t="shared" si="1"/>
        <v>736.6071428571429</v>
      </c>
      <c r="T30" s="29">
        <f t="shared" si="0"/>
        <v>29464.285714285717</v>
      </c>
      <c r="U30" s="29">
        <v>33000</v>
      </c>
      <c r="V30" s="95"/>
      <c r="W30" s="14">
        <v>2013</v>
      </c>
      <c r="X30" s="59"/>
      <c r="AA30" s="1"/>
    </row>
    <row r="31" spans="1:27" ht="75">
      <c r="A31" s="55" t="s">
        <v>189</v>
      </c>
      <c r="B31" s="31" t="s">
        <v>278</v>
      </c>
      <c r="C31" s="34" t="s">
        <v>633</v>
      </c>
      <c r="D31" s="31" t="s">
        <v>502</v>
      </c>
      <c r="E31" s="13" t="s">
        <v>69</v>
      </c>
      <c r="F31" s="31"/>
      <c r="G31" s="31" t="s">
        <v>187</v>
      </c>
      <c r="H31" s="56">
        <v>0.2</v>
      </c>
      <c r="I31" s="57">
        <v>711000000</v>
      </c>
      <c r="J31" s="13" t="s">
        <v>173</v>
      </c>
      <c r="K31" s="13" t="s">
        <v>393</v>
      </c>
      <c r="L31" s="13" t="s">
        <v>79</v>
      </c>
      <c r="M31" s="13" t="s">
        <v>71</v>
      </c>
      <c r="N31" s="13" t="s">
        <v>393</v>
      </c>
      <c r="O31" s="13" t="s">
        <v>70</v>
      </c>
      <c r="P31" s="13">
        <v>796</v>
      </c>
      <c r="Q31" s="14" t="s">
        <v>80</v>
      </c>
      <c r="R31" s="31">
        <v>5</v>
      </c>
      <c r="S31" s="30">
        <f t="shared" si="1"/>
        <v>638.75</v>
      </c>
      <c r="T31" s="29">
        <f t="shared" si="0"/>
        <v>3193.75</v>
      </c>
      <c r="U31" s="60">
        <v>3577</v>
      </c>
      <c r="V31" s="95"/>
      <c r="W31" s="14">
        <v>2013</v>
      </c>
      <c r="X31" s="59"/>
      <c r="AA31" s="1"/>
    </row>
    <row r="32" spans="1:27" ht="75">
      <c r="A32" s="55" t="s">
        <v>190</v>
      </c>
      <c r="B32" s="31" t="s">
        <v>278</v>
      </c>
      <c r="C32" s="34" t="s">
        <v>633</v>
      </c>
      <c r="D32" s="31" t="s">
        <v>501</v>
      </c>
      <c r="E32" s="13" t="s">
        <v>306</v>
      </c>
      <c r="F32" s="31"/>
      <c r="G32" s="31" t="s">
        <v>187</v>
      </c>
      <c r="H32" s="56">
        <v>0.2</v>
      </c>
      <c r="I32" s="57">
        <v>711000000</v>
      </c>
      <c r="J32" s="13" t="s">
        <v>173</v>
      </c>
      <c r="K32" s="13" t="s">
        <v>393</v>
      </c>
      <c r="L32" s="13" t="s">
        <v>79</v>
      </c>
      <c r="M32" s="13" t="s">
        <v>71</v>
      </c>
      <c r="N32" s="13" t="s">
        <v>393</v>
      </c>
      <c r="O32" s="13" t="s">
        <v>70</v>
      </c>
      <c r="P32" s="13">
        <v>796</v>
      </c>
      <c r="Q32" s="14" t="s">
        <v>80</v>
      </c>
      <c r="R32" s="31">
        <v>5</v>
      </c>
      <c r="S32" s="30">
        <f t="shared" si="1"/>
        <v>4265.178571428572</v>
      </c>
      <c r="T32" s="29">
        <f t="shared" si="0"/>
        <v>21325.89285714286</v>
      </c>
      <c r="U32" s="29">
        <v>23885</v>
      </c>
      <c r="V32" s="95"/>
      <c r="W32" s="14">
        <v>2013</v>
      </c>
      <c r="X32" s="59"/>
      <c r="AA32" s="1"/>
    </row>
    <row r="33" spans="1:27" ht="75">
      <c r="A33" s="55" t="s">
        <v>191</v>
      </c>
      <c r="B33" s="31" t="s">
        <v>278</v>
      </c>
      <c r="C33" s="34" t="s">
        <v>634</v>
      </c>
      <c r="D33" s="31" t="s">
        <v>500</v>
      </c>
      <c r="E33" s="13" t="s">
        <v>307</v>
      </c>
      <c r="F33" s="31"/>
      <c r="G33" s="31" t="s">
        <v>187</v>
      </c>
      <c r="H33" s="56">
        <v>0.2</v>
      </c>
      <c r="I33" s="57">
        <v>711000000</v>
      </c>
      <c r="J33" s="13" t="s">
        <v>173</v>
      </c>
      <c r="K33" s="13" t="s">
        <v>393</v>
      </c>
      <c r="L33" s="13" t="s">
        <v>79</v>
      </c>
      <c r="M33" s="13" t="s">
        <v>71</v>
      </c>
      <c r="N33" s="13" t="s">
        <v>393</v>
      </c>
      <c r="O33" s="13" t="s">
        <v>70</v>
      </c>
      <c r="P33" s="13">
        <v>796</v>
      </c>
      <c r="Q33" s="14" t="s">
        <v>80</v>
      </c>
      <c r="R33" s="31">
        <v>4</v>
      </c>
      <c r="S33" s="30">
        <f t="shared" si="1"/>
        <v>15117.857142857141</v>
      </c>
      <c r="T33" s="29">
        <f t="shared" si="0"/>
        <v>60471.428571428565</v>
      </c>
      <c r="U33" s="29">
        <v>67728</v>
      </c>
      <c r="V33" s="95"/>
      <c r="W33" s="14">
        <v>2013</v>
      </c>
      <c r="X33" s="59"/>
      <c r="AA33" s="1"/>
    </row>
    <row r="34" spans="1:27" ht="75">
      <c r="A34" s="55" t="s">
        <v>192</v>
      </c>
      <c r="B34" s="31" t="s">
        <v>278</v>
      </c>
      <c r="C34" s="34" t="s">
        <v>601</v>
      </c>
      <c r="D34" s="31" t="s">
        <v>791</v>
      </c>
      <c r="E34" s="13" t="s">
        <v>745</v>
      </c>
      <c r="F34" s="31"/>
      <c r="G34" s="31" t="s">
        <v>72</v>
      </c>
      <c r="H34" s="56">
        <v>0.2</v>
      </c>
      <c r="I34" s="57">
        <v>711000000</v>
      </c>
      <c r="J34" s="13" t="s">
        <v>173</v>
      </c>
      <c r="K34" s="13" t="s">
        <v>395</v>
      </c>
      <c r="L34" s="13" t="s">
        <v>79</v>
      </c>
      <c r="M34" s="13" t="s">
        <v>71</v>
      </c>
      <c r="N34" s="13" t="s">
        <v>395</v>
      </c>
      <c r="O34" s="13" t="s">
        <v>70</v>
      </c>
      <c r="P34" s="13">
        <v>796</v>
      </c>
      <c r="Q34" s="14" t="s">
        <v>80</v>
      </c>
      <c r="R34" s="31">
        <v>1</v>
      </c>
      <c r="S34" s="30">
        <f t="shared" si="1"/>
        <v>102000</v>
      </c>
      <c r="T34" s="29">
        <f t="shared" si="0"/>
        <v>102000</v>
      </c>
      <c r="U34" s="29">
        <v>114240</v>
      </c>
      <c r="V34" s="95"/>
      <c r="W34" s="14">
        <v>2013</v>
      </c>
      <c r="X34" s="59" t="s">
        <v>749</v>
      </c>
      <c r="AA34" s="1"/>
    </row>
    <row r="35" spans="1:27" ht="220.5" customHeight="1">
      <c r="A35" s="55" t="s">
        <v>193</v>
      </c>
      <c r="B35" s="31" t="s">
        <v>278</v>
      </c>
      <c r="C35" s="34" t="s">
        <v>602</v>
      </c>
      <c r="D35" s="31" t="s">
        <v>499</v>
      </c>
      <c r="E35" s="13" t="s">
        <v>308</v>
      </c>
      <c r="F35" s="31"/>
      <c r="G35" s="31" t="s">
        <v>73</v>
      </c>
      <c r="H35" s="56">
        <v>0.2</v>
      </c>
      <c r="I35" s="57">
        <v>711000000</v>
      </c>
      <c r="J35" s="13" t="s">
        <v>173</v>
      </c>
      <c r="K35" s="13" t="s">
        <v>299</v>
      </c>
      <c r="L35" s="13" t="s">
        <v>79</v>
      </c>
      <c r="M35" s="13" t="s">
        <v>71</v>
      </c>
      <c r="N35" s="13" t="s">
        <v>299</v>
      </c>
      <c r="O35" s="13" t="s">
        <v>70</v>
      </c>
      <c r="P35" s="13">
        <v>796</v>
      </c>
      <c r="Q35" s="14" t="s">
        <v>80</v>
      </c>
      <c r="R35" s="31">
        <v>6</v>
      </c>
      <c r="S35" s="30">
        <f t="shared" si="1"/>
        <v>0</v>
      </c>
      <c r="T35" s="29">
        <f t="shared" si="0"/>
        <v>0</v>
      </c>
      <c r="U35" s="29">
        <v>0</v>
      </c>
      <c r="V35" s="95"/>
      <c r="W35" s="14">
        <v>2013</v>
      </c>
      <c r="X35" s="59" t="s">
        <v>757</v>
      </c>
      <c r="AA35" s="49">
        <v>279396</v>
      </c>
    </row>
    <row r="36" spans="1:27" ht="75">
      <c r="A36" s="55" t="s">
        <v>194</v>
      </c>
      <c r="B36" s="31" t="s">
        <v>278</v>
      </c>
      <c r="C36" s="34" t="s">
        <v>603</v>
      </c>
      <c r="D36" s="31" t="s">
        <v>498</v>
      </c>
      <c r="E36" s="13" t="s">
        <v>309</v>
      </c>
      <c r="F36" s="31"/>
      <c r="G36" s="31" t="s">
        <v>72</v>
      </c>
      <c r="H36" s="56">
        <v>0.2</v>
      </c>
      <c r="I36" s="57">
        <v>711000000</v>
      </c>
      <c r="J36" s="13" t="s">
        <v>173</v>
      </c>
      <c r="K36" s="13" t="s">
        <v>395</v>
      </c>
      <c r="L36" s="13" t="s">
        <v>79</v>
      </c>
      <c r="M36" s="13" t="s">
        <v>71</v>
      </c>
      <c r="N36" s="13" t="s">
        <v>395</v>
      </c>
      <c r="O36" s="13" t="s">
        <v>70</v>
      </c>
      <c r="P36" s="13">
        <v>796</v>
      </c>
      <c r="Q36" s="14" t="s">
        <v>80</v>
      </c>
      <c r="R36" s="31">
        <v>3</v>
      </c>
      <c r="S36" s="30">
        <f t="shared" si="1"/>
        <v>8928.571428571428</v>
      </c>
      <c r="T36" s="29">
        <f t="shared" si="0"/>
        <v>26785.714285714283</v>
      </c>
      <c r="U36" s="29">
        <v>30000</v>
      </c>
      <c r="V36" s="95"/>
      <c r="W36" s="14">
        <v>2013</v>
      </c>
      <c r="X36" s="59" t="s">
        <v>750</v>
      </c>
      <c r="AA36" s="1"/>
    </row>
    <row r="37" spans="1:27" ht="314.25" customHeight="1">
      <c r="A37" s="55" t="s">
        <v>195</v>
      </c>
      <c r="B37" s="31" t="s">
        <v>278</v>
      </c>
      <c r="C37" s="34" t="s">
        <v>605</v>
      </c>
      <c r="D37" s="31" t="s">
        <v>604</v>
      </c>
      <c r="E37" s="13" t="s">
        <v>516</v>
      </c>
      <c r="F37" s="31"/>
      <c r="G37" s="31" t="s">
        <v>73</v>
      </c>
      <c r="H37" s="56">
        <v>0.2</v>
      </c>
      <c r="I37" s="57">
        <v>711000000</v>
      </c>
      <c r="J37" s="13" t="s">
        <v>173</v>
      </c>
      <c r="K37" s="13" t="s">
        <v>299</v>
      </c>
      <c r="L37" s="13" t="s">
        <v>79</v>
      </c>
      <c r="M37" s="13" t="s">
        <v>71</v>
      </c>
      <c r="N37" s="13" t="s">
        <v>299</v>
      </c>
      <c r="O37" s="13" t="s">
        <v>70</v>
      </c>
      <c r="P37" s="13">
        <v>796</v>
      </c>
      <c r="Q37" s="14" t="s">
        <v>80</v>
      </c>
      <c r="R37" s="31">
        <v>1</v>
      </c>
      <c r="S37" s="30">
        <f t="shared" si="1"/>
        <v>0</v>
      </c>
      <c r="T37" s="29">
        <f t="shared" si="0"/>
        <v>0</v>
      </c>
      <c r="U37" s="29">
        <v>0</v>
      </c>
      <c r="V37" s="95"/>
      <c r="W37" s="14">
        <v>2013</v>
      </c>
      <c r="X37" s="59" t="s">
        <v>757</v>
      </c>
      <c r="AA37" s="1"/>
    </row>
    <row r="38" spans="1:27" ht="225">
      <c r="A38" s="55" t="s">
        <v>196</v>
      </c>
      <c r="B38" s="31" t="s">
        <v>278</v>
      </c>
      <c r="C38" s="34" t="s">
        <v>605</v>
      </c>
      <c r="D38" s="31" t="s">
        <v>497</v>
      </c>
      <c r="E38" s="13" t="s">
        <v>310</v>
      </c>
      <c r="F38" s="31"/>
      <c r="G38" s="31" t="s">
        <v>73</v>
      </c>
      <c r="H38" s="56">
        <v>0.2</v>
      </c>
      <c r="I38" s="57">
        <v>711000000</v>
      </c>
      <c r="J38" s="13" t="s">
        <v>173</v>
      </c>
      <c r="K38" s="13" t="s">
        <v>299</v>
      </c>
      <c r="L38" s="13" t="s">
        <v>79</v>
      </c>
      <c r="M38" s="13" t="s">
        <v>71</v>
      </c>
      <c r="N38" s="13" t="s">
        <v>299</v>
      </c>
      <c r="O38" s="13" t="s">
        <v>70</v>
      </c>
      <c r="P38" s="13">
        <v>796</v>
      </c>
      <c r="Q38" s="14" t="s">
        <v>80</v>
      </c>
      <c r="R38" s="31">
        <v>6</v>
      </c>
      <c r="S38" s="30">
        <f t="shared" si="1"/>
        <v>0</v>
      </c>
      <c r="T38" s="29">
        <f t="shared" si="0"/>
        <v>0</v>
      </c>
      <c r="U38" s="29">
        <v>0</v>
      </c>
      <c r="V38" s="95"/>
      <c r="W38" s="14">
        <v>2013</v>
      </c>
      <c r="X38" s="59" t="s">
        <v>757</v>
      </c>
      <c r="AA38" s="49"/>
    </row>
    <row r="39" spans="1:27" ht="345">
      <c r="A39" s="55" t="s">
        <v>197</v>
      </c>
      <c r="B39" s="31" t="s">
        <v>278</v>
      </c>
      <c r="C39" s="34" t="s">
        <v>606</v>
      </c>
      <c r="D39" s="31" t="s">
        <v>496</v>
      </c>
      <c r="E39" s="13" t="s">
        <v>408</v>
      </c>
      <c r="F39" s="31"/>
      <c r="G39" s="31" t="s">
        <v>73</v>
      </c>
      <c r="H39" s="56">
        <v>0.2</v>
      </c>
      <c r="I39" s="57">
        <v>711000000</v>
      </c>
      <c r="J39" s="13" t="s">
        <v>173</v>
      </c>
      <c r="K39" s="13" t="s">
        <v>299</v>
      </c>
      <c r="L39" s="13" t="s">
        <v>79</v>
      </c>
      <c r="M39" s="13" t="s">
        <v>71</v>
      </c>
      <c r="N39" s="13" t="s">
        <v>299</v>
      </c>
      <c r="O39" s="13" t="s">
        <v>70</v>
      </c>
      <c r="P39" s="13">
        <v>796</v>
      </c>
      <c r="Q39" s="14" t="s">
        <v>80</v>
      </c>
      <c r="R39" s="31">
        <v>1</v>
      </c>
      <c r="S39" s="30">
        <f t="shared" si="1"/>
        <v>0</v>
      </c>
      <c r="T39" s="29">
        <f t="shared" si="0"/>
        <v>0</v>
      </c>
      <c r="U39" s="29">
        <v>0</v>
      </c>
      <c r="V39" s="95"/>
      <c r="W39" s="14">
        <v>2013</v>
      </c>
      <c r="X39" s="59" t="s">
        <v>757</v>
      </c>
      <c r="AA39" s="49"/>
    </row>
    <row r="40" spans="1:27" ht="360">
      <c r="A40" s="55" t="s">
        <v>198</v>
      </c>
      <c r="B40" s="31" t="s">
        <v>278</v>
      </c>
      <c r="C40" s="34" t="s">
        <v>607</v>
      </c>
      <c r="D40" s="31" t="s">
        <v>608</v>
      </c>
      <c r="E40" s="13" t="s">
        <v>409</v>
      </c>
      <c r="F40" s="31"/>
      <c r="G40" s="31" t="s">
        <v>73</v>
      </c>
      <c r="H40" s="56">
        <v>0.2</v>
      </c>
      <c r="I40" s="57">
        <v>711000000</v>
      </c>
      <c r="J40" s="13" t="s">
        <v>173</v>
      </c>
      <c r="K40" s="13" t="s">
        <v>299</v>
      </c>
      <c r="L40" s="13" t="s">
        <v>79</v>
      </c>
      <c r="M40" s="13" t="s">
        <v>71</v>
      </c>
      <c r="N40" s="13" t="s">
        <v>299</v>
      </c>
      <c r="O40" s="13" t="s">
        <v>70</v>
      </c>
      <c r="P40" s="13">
        <v>796</v>
      </c>
      <c r="Q40" s="14" t="s">
        <v>80</v>
      </c>
      <c r="R40" s="31">
        <v>40</v>
      </c>
      <c r="S40" s="30">
        <f t="shared" si="1"/>
        <v>0</v>
      </c>
      <c r="T40" s="29">
        <f t="shared" si="0"/>
        <v>0</v>
      </c>
      <c r="U40" s="29">
        <v>0</v>
      </c>
      <c r="V40" s="95"/>
      <c r="W40" s="14">
        <v>2013</v>
      </c>
      <c r="X40" s="59">
        <v>3</v>
      </c>
      <c r="AA40" s="49"/>
    </row>
    <row r="41" spans="1:27" ht="378.75" customHeight="1">
      <c r="A41" s="55" t="s">
        <v>199</v>
      </c>
      <c r="B41" s="31" t="s">
        <v>278</v>
      </c>
      <c r="C41" s="34" t="s">
        <v>607</v>
      </c>
      <c r="D41" s="31" t="s">
        <v>495</v>
      </c>
      <c r="E41" s="13" t="s">
        <v>746</v>
      </c>
      <c r="F41" s="31"/>
      <c r="G41" s="31" t="s">
        <v>72</v>
      </c>
      <c r="H41" s="56">
        <v>0.2</v>
      </c>
      <c r="I41" s="57">
        <v>711000000</v>
      </c>
      <c r="J41" s="13" t="s">
        <v>173</v>
      </c>
      <c r="K41" s="13" t="s">
        <v>299</v>
      </c>
      <c r="L41" s="13" t="s">
        <v>79</v>
      </c>
      <c r="M41" s="13" t="s">
        <v>71</v>
      </c>
      <c r="N41" s="13" t="s">
        <v>299</v>
      </c>
      <c r="O41" s="13" t="s">
        <v>70</v>
      </c>
      <c r="P41" s="13">
        <v>796</v>
      </c>
      <c r="Q41" s="14" t="s">
        <v>80</v>
      </c>
      <c r="R41" s="31">
        <v>14</v>
      </c>
      <c r="S41" s="30">
        <f t="shared" si="1"/>
        <v>48000</v>
      </c>
      <c r="T41" s="29">
        <f t="shared" si="0"/>
        <v>672000</v>
      </c>
      <c r="U41" s="29">
        <v>752640</v>
      </c>
      <c r="V41" s="95"/>
      <c r="W41" s="14">
        <v>2013</v>
      </c>
      <c r="X41" s="59" t="s">
        <v>747</v>
      </c>
      <c r="AA41" s="49"/>
    </row>
    <row r="42" spans="1:27" ht="292.5" customHeight="1">
      <c r="A42" s="55" t="s">
        <v>200</v>
      </c>
      <c r="B42" s="31" t="s">
        <v>278</v>
      </c>
      <c r="C42" s="34" t="s">
        <v>606</v>
      </c>
      <c r="D42" s="31" t="s">
        <v>792</v>
      </c>
      <c r="E42" s="13" t="s">
        <v>748</v>
      </c>
      <c r="F42" s="31"/>
      <c r="G42" s="31" t="s">
        <v>72</v>
      </c>
      <c r="H42" s="56">
        <v>0.2</v>
      </c>
      <c r="I42" s="57">
        <v>711000000</v>
      </c>
      <c r="J42" s="13" t="s">
        <v>173</v>
      </c>
      <c r="K42" s="13" t="s">
        <v>395</v>
      </c>
      <c r="L42" s="13" t="s">
        <v>79</v>
      </c>
      <c r="M42" s="13" t="s">
        <v>71</v>
      </c>
      <c r="N42" s="13" t="s">
        <v>395</v>
      </c>
      <c r="O42" s="13" t="s">
        <v>70</v>
      </c>
      <c r="P42" s="13">
        <v>796</v>
      </c>
      <c r="Q42" s="14" t="s">
        <v>80</v>
      </c>
      <c r="R42" s="31">
        <v>1</v>
      </c>
      <c r="S42" s="30">
        <f t="shared" si="1"/>
        <v>60000</v>
      </c>
      <c r="T42" s="29">
        <f t="shared" si="0"/>
        <v>60000</v>
      </c>
      <c r="U42" s="29">
        <v>67200</v>
      </c>
      <c r="V42" s="95"/>
      <c r="W42" s="14">
        <v>2013</v>
      </c>
      <c r="X42" s="59" t="s">
        <v>751</v>
      </c>
      <c r="AA42" s="1"/>
    </row>
    <row r="43" spans="1:27" ht="292.5" customHeight="1">
      <c r="A43" s="55" t="s">
        <v>201</v>
      </c>
      <c r="B43" s="31" t="s">
        <v>278</v>
      </c>
      <c r="C43" s="34" t="s">
        <v>606</v>
      </c>
      <c r="D43" s="31" t="s">
        <v>495</v>
      </c>
      <c r="E43" s="13" t="s">
        <v>410</v>
      </c>
      <c r="F43" s="31"/>
      <c r="G43" s="31" t="s">
        <v>73</v>
      </c>
      <c r="H43" s="56">
        <v>0.2</v>
      </c>
      <c r="I43" s="57">
        <v>711000000</v>
      </c>
      <c r="J43" s="13" t="s">
        <v>173</v>
      </c>
      <c r="K43" s="13" t="s">
        <v>299</v>
      </c>
      <c r="L43" s="13" t="s">
        <v>79</v>
      </c>
      <c r="M43" s="13" t="s">
        <v>71</v>
      </c>
      <c r="N43" s="13" t="s">
        <v>299</v>
      </c>
      <c r="O43" s="13" t="s">
        <v>70</v>
      </c>
      <c r="P43" s="13">
        <v>796</v>
      </c>
      <c r="Q43" s="14" t="s">
        <v>80</v>
      </c>
      <c r="R43" s="31">
        <v>2</v>
      </c>
      <c r="S43" s="30">
        <f t="shared" si="1"/>
        <v>0</v>
      </c>
      <c r="T43" s="29">
        <f t="shared" si="0"/>
        <v>0</v>
      </c>
      <c r="U43" s="29">
        <v>0</v>
      </c>
      <c r="V43" s="95"/>
      <c r="W43" s="14">
        <v>2013</v>
      </c>
      <c r="X43" s="59" t="s">
        <v>757</v>
      </c>
      <c r="AA43" s="1"/>
    </row>
    <row r="44" spans="1:27" ht="341.25" customHeight="1">
      <c r="A44" s="55" t="s">
        <v>202</v>
      </c>
      <c r="B44" s="31" t="s">
        <v>278</v>
      </c>
      <c r="C44" s="34" t="s">
        <v>606</v>
      </c>
      <c r="D44" s="31" t="s">
        <v>495</v>
      </c>
      <c r="E44" s="13" t="s">
        <v>411</v>
      </c>
      <c r="F44" s="31"/>
      <c r="G44" s="31" t="s">
        <v>73</v>
      </c>
      <c r="H44" s="56">
        <v>0.2</v>
      </c>
      <c r="I44" s="57">
        <v>711000000</v>
      </c>
      <c r="J44" s="13" t="s">
        <v>173</v>
      </c>
      <c r="K44" s="13" t="s">
        <v>299</v>
      </c>
      <c r="L44" s="13" t="s">
        <v>79</v>
      </c>
      <c r="M44" s="13" t="s">
        <v>71</v>
      </c>
      <c r="N44" s="13" t="s">
        <v>299</v>
      </c>
      <c r="O44" s="13" t="s">
        <v>70</v>
      </c>
      <c r="P44" s="13">
        <v>796</v>
      </c>
      <c r="Q44" s="14" t="s">
        <v>80</v>
      </c>
      <c r="R44" s="31">
        <v>15</v>
      </c>
      <c r="S44" s="30">
        <f t="shared" si="1"/>
        <v>0</v>
      </c>
      <c r="T44" s="29">
        <f t="shared" si="0"/>
        <v>0</v>
      </c>
      <c r="U44" s="29">
        <v>0</v>
      </c>
      <c r="V44" s="95"/>
      <c r="W44" s="14">
        <v>2013</v>
      </c>
      <c r="X44" s="59" t="s">
        <v>757</v>
      </c>
      <c r="AA44" s="1"/>
    </row>
    <row r="45" spans="1:27" ht="78.75" customHeight="1">
      <c r="A45" s="55" t="s">
        <v>203</v>
      </c>
      <c r="B45" s="31" t="s">
        <v>278</v>
      </c>
      <c r="C45" s="34" t="s">
        <v>609</v>
      </c>
      <c r="D45" s="31" t="s">
        <v>494</v>
      </c>
      <c r="E45" s="13" t="s">
        <v>752</v>
      </c>
      <c r="F45" s="31"/>
      <c r="G45" s="31" t="s">
        <v>72</v>
      </c>
      <c r="H45" s="56">
        <v>0.2</v>
      </c>
      <c r="I45" s="57">
        <v>711000000</v>
      </c>
      <c r="J45" s="13" t="s">
        <v>173</v>
      </c>
      <c r="K45" s="13" t="s">
        <v>395</v>
      </c>
      <c r="L45" s="13" t="s">
        <v>79</v>
      </c>
      <c r="M45" s="13" t="s">
        <v>71</v>
      </c>
      <c r="N45" s="13" t="s">
        <v>395</v>
      </c>
      <c r="O45" s="13" t="s">
        <v>70</v>
      </c>
      <c r="P45" s="13">
        <v>796</v>
      </c>
      <c r="Q45" s="14" t="s">
        <v>80</v>
      </c>
      <c r="R45" s="31">
        <v>1</v>
      </c>
      <c r="S45" s="30">
        <f t="shared" si="1"/>
        <v>273000</v>
      </c>
      <c r="T45" s="29">
        <f t="shared" si="0"/>
        <v>273000</v>
      </c>
      <c r="U45" s="29">
        <v>305760</v>
      </c>
      <c r="V45" s="95"/>
      <c r="W45" s="14">
        <v>2013</v>
      </c>
      <c r="X45" s="59" t="s">
        <v>751</v>
      </c>
      <c r="AA45" s="1"/>
    </row>
    <row r="46" spans="1:27" ht="89.25" customHeight="1">
      <c r="A46" s="55" t="s">
        <v>204</v>
      </c>
      <c r="B46" s="31" t="s">
        <v>278</v>
      </c>
      <c r="C46" s="34" t="s">
        <v>610</v>
      </c>
      <c r="D46" s="31" t="s">
        <v>494</v>
      </c>
      <c r="E46" s="13" t="s">
        <v>823</v>
      </c>
      <c r="F46" s="31"/>
      <c r="G46" s="31" t="s">
        <v>73</v>
      </c>
      <c r="H46" s="56">
        <v>0.2</v>
      </c>
      <c r="I46" s="57">
        <v>711000000</v>
      </c>
      <c r="J46" s="13" t="s">
        <v>173</v>
      </c>
      <c r="K46" s="13" t="s">
        <v>395</v>
      </c>
      <c r="L46" s="13" t="s">
        <v>79</v>
      </c>
      <c r="M46" s="13" t="s">
        <v>71</v>
      </c>
      <c r="N46" s="13" t="s">
        <v>299</v>
      </c>
      <c r="O46" s="13" t="s">
        <v>70</v>
      </c>
      <c r="P46" s="13">
        <v>796</v>
      </c>
      <c r="Q46" s="14" t="s">
        <v>80</v>
      </c>
      <c r="R46" s="31">
        <v>1</v>
      </c>
      <c r="S46" s="30">
        <f t="shared" si="1"/>
        <v>312000</v>
      </c>
      <c r="T46" s="29">
        <f t="shared" si="0"/>
        <v>312000</v>
      </c>
      <c r="U46" s="29">
        <v>349440</v>
      </c>
      <c r="V46" s="95"/>
      <c r="W46" s="14">
        <v>2013</v>
      </c>
      <c r="X46" s="59" t="s">
        <v>751</v>
      </c>
      <c r="AA46" s="1"/>
    </row>
    <row r="47" spans="1:27" ht="75">
      <c r="A47" s="55" t="s">
        <v>205</v>
      </c>
      <c r="B47" s="31" t="s">
        <v>278</v>
      </c>
      <c r="C47" s="34" t="s">
        <v>611</v>
      </c>
      <c r="D47" s="31" t="s">
        <v>493</v>
      </c>
      <c r="E47" s="13" t="s">
        <v>312</v>
      </c>
      <c r="F47" s="31"/>
      <c r="G47" s="31" t="s">
        <v>73</v>
      </c>
      <c r="H47" s="56">
        <v>0.2</v>
      </c>
      <c r="I47" s="57">
        <v>711000000</v>
      </c>
      <c r="J47" s="13" t="s">
        <v>173</v>
      </c>
      <c r="K47" s="13" t="s">
        <v>299</v>
      </c>
      <c r="L47" s="13" t="s">
        <v>79</v>
      </c>
      <c r="M47" s="13" t="s">
        <v>71</v>
      </c>
      <c r="N47" s="13" t="s">
        <v>299</v>
      </c>
      <c r="O47" s="13" t="s">
        <v>70</v>
      </c>
      <c r="P47" s="13">
        <v>796</v>
      </c>
      <c r="Q47" s="14" t="s">
        <v>80</v>
      </c>
      <c r="R47" s="31">
        <v>6</v>
      </c>
      <c r="S47" s="30">
        <f t="shared" si="1"/>
        <v>0</v>
      </c>
      <c r="T47" s="29">
        <f t="shared" si="0"/>
        <v>0</v>
      </c>
      <c r="U47" s="29">
        <v>0</v>
      </c>
      <c r="V47" s="95"/>
      <c r="W47" s="14">
        <v>2013</v>
      </c>
      <c r="X47" s="59" t="s">
        <v>757</v>
      </c>
      <c r="AA47" s="1"/>
    </row>
    <row r="48" spans="1:27" ht="75">
      <c r="A48" s="55" t="s">
        <v>206</v>
      </c>
      <c r="B48" s="31" t="s">
        <v>278</v>
      </c>
      <c r="C48" s="34" t="s">
        <v>611</v>
      </c>
      <c r="D48" s="31" t="s">
        <v>493</v>
      </c>
      <c r="E48" s="13" t="s">
        <v>311</v>
      </c>
      <c r="F48" s="31"/>
      <c r="G48" s="31" t="s">
        <v>73</v>
      </c>
      <c r="H48" s="56">
        <v>0.2</v>
      </c>
      <c r="I48" s="57">
        <v>711000000</v>
      </c>
      <c r="J48" s="13" t="s">
        <v>173</v>
      </c>
      <c r="K48" s="13" t="s">
        <v>299</v>
      </c>
      <c r="L48" s="13" t="s">
        <v>79</v>
      </c>
      <c r="M48" s="13" t="s">
        <v>71</v>
      </c>
      <c r="N48" s="13" t="s">
        <v>299</v>
      </c>
      <c r="O48" s="13" t="s">
        <v>70</v>
      </c>
      <c r="P48" s="13">
        <v>796</v>
      </c>
      <c r="Q48" s="14" t="s">
        <v>80</v>
      </c>
      <c r="R48" s="31">
        <v>1</v>
      </c>
      <c r="S48" s="30">
        <f t="shared" si="1"/>
        <v>0</v>
      </c>
      <c r="T48" s="29">
        <f t="shared" si="0"/>
        <v>0</v>
      </c>
      <c r="U48" s="29">
        <v>0</v>
      </c>
      <c r="V48" s="95"/>
      <c r="W48" s="14">
        <v>2013</v>
      </c>
      <c r="X48" s="59" t="s">
        <v>757</v>
      </c>
      <c r="AA48" s="1"/>
    </row>
    <row r="49" spans="1:27" ht="75">
      <c r="A49" s="55" t="s">
        <v>207</v>
      </c>
      <c r="B49" s="31" t="s">
        <v>278</v>
      </c>
      <c r="C49" s="34" t="s">
        <v>611</v>
      </c>
      <c r="D49" s="31" t="s">
        <v>492</v>
      </c>
      <c r="E49" s="13" t="s">
        <v>313</v>
      </c>
      <c r="F49" s="31"/>
      <c r="G49" s="31" t="s">
        <v>73</v>
      </c>
      <c r="H49" s="56">
        <v>0.2</v>
      </c>
      <c r="I49" s="57">
        <v>711000000</v>
      </c>
      <c r="J49" s="13" t="s">
        <v>173</v>
      </c>
      <c r="K49" s="13" t="s">
        <v>299</v>
      </c>
      <c r="L49" s="13" t="s">
        <v>79</v>
      </c>
      <c r="M49" s="13" t="s">
        <v>71</v>
      </c>
      <c r="N49" s="13" t="s">
        <v>299</v>
      </c>
      <c r="O49" s="13" t="s">
        <v>70</v>
      </c>
      <c r="P49" s="13">
        <v>796</v>
      </c>
      <c r="Q49" s="14" t="s">
        <v>80</v>
      </c>
      <c r="R49" s="31">
        <v>10</v>
      </c>
      <c r="S49" s="30">
        <f t="shared" si="1"/>
        <v>0</v>
      </c>
      <c r="T49" s="29">
        <f t="shared" si="0"/>
        <v>0</v>
      </c>
      <c r="U49" s="29">
        <v>0</v>
      </c>
      <c r="V49" s="95"/>
      <c r="W49" s="14">
        <v>2013</v>
      </c>
      <c r="X49" s="59" t="s">
        <v>757</v>
      </c>
      <c r="AA49" s="1"/>
    </row>
    <row r="50" spans="1:27" ht="75">
      <c r="A50" s="55" t="s">
        <v>208</v>
      </c>
      <c r="B50" s="31" t="s">
        <v>278</v>
      </c>
      <c r="C50" s="34" t="s">
        <v>611</v>
      </c>
      <c r="D50" s="31" t="s">
        <v>492</v>
      </c>
      <c r="E50" s="13" t="s">
        <v>314</v>
      </c>
      <c r="F50" s="31"/>
      <c r="G50" s="31" t="s">
        <v>73</v>
      </c>
      <c r="H50" s="56">
        <v>0.2</v>
      </c>
      <c r="I50" s="57">
        <v>711000000</v>
      </c>
      <c r="J50" s="13" t="s">
        <v>173</v>
      </c>
      <c r="K50" s="13" t="s">
        <v>299</v>
      </c>
      <c r="L50" s="13" t="s">
        <v>79</v>
      </c>
      <c r="M50" s="13" t="s">
        <v>71</v>
      </c>
      <c r="N50" s="13" t="s">
        <v>299</v>
      </c>
      <c r="O50" s="13" t="s">
        <v>70</v>
      </c>
      <c r="P50" s="13">
        <v>796</v>
      </c>
      <c r="Q50" s="14" t="s">
        <v>80</v>
      </c>
      <c r="R50" s="31">
        <v>1</v>
      </c>
      <c r="S50" s="30">
        <f t="shared" si="1"/>
        <v>0</v>
      </c>
      <c r="T50" s="29">
        <f t="shared" si="0"/>
        <v>0</v>
      </c>
      <c r="U50" s="29">
        <v>0</v>
      </c>
      <c r="V50" s="95"/>
      <c r="W50" s="14">
        <v>2013</v>
      </c>
      <c r="X50" s="59" t="s">
        <v>757</v>
      </c>
      <c r="AA50" s="1"/>
    </row>
    <row r="51" spans="1:27" ht="75">
      <c r="A51" s="55" t="s">
        <v>209</v>
      </c>
      <c r="B51" s="31" t="s">
        <v>278</v>
      </c>
      <c r="C51" s="34" t="s">
        <v>611</v>
      </c>
      <c r="D51" s="31" t="s">
        <v>492</v>
      </c>
      <c r="E51" s="13" t="s">
        <v>315</v>
      </c>
      <c r="F51" s="31"/>
      <c r="G51" s="31" t="s">
        <v>73</v>
      </c>
      <c r="H51" s="56">
        <v>0.2</v>
      </c>
      <c r="I51" s="57">
        <v>711000000</v>
      </c>
      <c r="J51" s="13" t="s">
        <v>173</v>
      </c>
      <c r="K51" s="13" t="s">
        <v>299</v>
      </c>
      <c r="L51" s="13" t="s">
        <v>79</v>
      </c>
      <c r="M51" s="13" t="s">
        <v>71</v>
      </c>
      <c r="N51" s="13" t="s">
        <v>299</v>
      </c>
      <c r="O51" s="13" t="s">
        <v>70</v>
      </c>
      <c r="P51" s="13">
        <v>796</v>
      </c>
      <c r="Q51" s="14" t="s">
        <v>80</v>
      </c>
      <c r="R51" s="31">
        <v>6</v>
      </c>
      <c r="S51" s="30">
        <f t="shared" si="1"/>
        <v>0</v>
      </c>
      <c r="T51" s="29">
        <f t="shared" si="0"/>
        <v>0</v>
      </c>
      <c r="U51" s="29">
        <v>0</v>
      </c>
      <c r="V51" s="95"/>
      <c r="W51" s="14">
        <v>2013</v>
      </c>
      <c r="X51" s="59" t="s">
        <v>757</v>
      </c>
      <c r="AA51" s="1"/>
    </row>
    <row r="52" spans="1:27" ht="75">
      <c r="A52" s="55" t="s">
        <v>210</v>
      </c>
      <c r="B52" s="31" t="s">
        <v>278</v>
      </c>
      <c r="C52" s="34" t="s">
        <v>612</v>
      </c>
      <c r="D52" s="31" t="s">
        <v>491</v>
      </c>
      <c r="E52" s="13" t="s">
        <v>316</v>
      </c>
      <c r="F52" s="31"/>
      <c r="G52" s="31" t="s">
        <v>73</v>
      </c>
      <c r="H52" s="56">
        <v>0.2</v>
      </c>
      <c r="I52" s="57">
        <v>711000000</v>
      </c>
      <c r="J52" s="13" t="s">
        <v>173</v>
      </c>
      <c r="K52" s="13" t="s">
        <v>299</v>
      </c>
      <c r="L52" s="13" t="s">
        <v>79</v>
      </c>
      <c r="M52" s="13" t="s">
        <v>71</v>
      </c>
      <c r="N52" s="13" t="s">
        <v>299</v>
      </c>
      <c r="O52" s="13" t="s">
        <v>70</v>
      </c>
      <c r="P52" s="13">
        <v>796</v>
      </c>
      <c r="Q52" s="14" t="s">
        <v>80</v>
      </c>
      <c r="R52" s="31">
        <v>6</v>
      </c>
      <c r="S52" s="30">
        <f t="shared" si="1"/>
        <v>0</v>
      </c>
      <c r="T52" s="29">
        <f t="shared" si="0"/>
        <v>0</v>
      </c>
      <c r="U52" s="29">
        <v>0</v>
      </c>
      <c r="V52" s="95"/>
      <c r="W52" s="14">
        <v>2013</v>
      </c>
      <c r="X52" s="59" t="s">
        <v>757</v>
      </c>
      <c r="AA52" s="1"/>
    </row>
    <row r="53" spans="1:27" ht="75">
      <c r="A53" s="55" t="s">
        <v>211</v>
      </c>
      <c r="B53" s="31" t="s">
        <v>278</v>
      </c>
      <c r="C53" s="34" t="s">
        <v>612</v>
      </c>
      <c r="D53" s="31" t="s">
        <v>491</v>
      </c>
      <c r="E53" s="13" t="s">
        <v>317</v>
      </c>
      <c r="F53" s="31"/>
      <c r="G53" s="31" t="s">
        <v>73</v>
      </c>
      <c r="H53" s="56">
        <v>0.2</v>
      </c>
      <c r="I53" s="57">
        <v>711000000</v>
      </c>
      <c r="J53" s="13" t="s">
        <v>173</v>
      </c>
      <c r="K53" s="13" t="s">
        <v>299</v>
      </c>
      <c r="L53" s="13" t="s">
        <v>79</v>
      </c>
      <c r="M53" s="13" t="s">
        <v>71</v>
      </c>
      <c r="N53" s="13" t="s">
        <v>299</v>
      </c>
      <c r="O53" s="13" t="s">
        <v>70</v>
      </c>
      <c r="P53" s="13">
        <v>796</v>
      </c>
      <c r="Q53" s="14" t="s">
        <v>80</v>
      </c>
      <c r="R53" s="31">
        <v>1</v>
      </c>
      <c r="S53" s="30">
        <f t="shared" si="1"/>
        <v>0</v>
      </c>
      <c r="T53" s="29">
        <f t="shared" si="0"/>
        <v>0</v>
      </c>
      <c r="U53" s="29">
        <v>0</v>
      </c>
      <c r="V53" s="95"/>
      <c r="W53" s="14">
        <v>2013</v>
      </c>
      <c r="X53" s="59" t="s">
        <v>757</v>
      </c>
      <c r="AA53" s="1"/>
    </row>
    <row r="54" spans="1:27" ht="109.5" customHeight="1">
      <c r="A54" s="55" t="s">
        <v>212</v>
      </c>
      <c r="B54" s="31" t="s">
        <v>278</v>
      </c>
      <c r="C54" s="34" t="s">
        <v>612</v>
      </c>
      <c r="D54" s="31" t="s">
        <v>490</v>
      </c>
      <c r="E54" s="13" t="s">
        <v>318</v>
      </c>
      <c r="F54" s="31"/>
      <c r="G54" s="31" t="s">
        <v>73</v>
      </c>
      <c r="H54" s="56">
        <v>0.2</v>
      </c>
      <c r="I54" s="57">
        <v>711000000</v>
      </c>
      <c r="J54" s="13" t="s">
        <v>173</v>
      </c>
      <c r="K54" s="13" t="s">
        <v>299</v>
      </c>
      <c r="L54" s="13" t="s">
        <v>79</v>
      </c>
      <c r="M54" s="13" t="s">
        <v>71</v>
      </c>
      <c r="N54" s="13" t="s">
        <v>299</v>
      </c>
      <c r="O54" s="13" t="s">
        <v>70</v>
      </c>
      <c r="P54" s="13">
        <v>796</v>
      </c>
      <c r="Q54" s="14" t="s">
        <v>80</v>
      </c>
      <c r="R54" s="31">
        <v>20</v>
      </c>
      <c r="S54" s="30">
        <f t="shared" si="1"/>
        <v>0</v>
      </c>
      <c r="T54" s="29">
        <f t="shared" si="0"/>
        <v>0</v>
      </c>
      <c r="U54" s="29">
        <v>0</v>
      </c>
      <c r="V54" s="95"/>
      <c r="W54" s="14">
        <v>2013</v>
      </c>
      <c r="X54" s="59" t="s">
        <v>757</v>
      </c>
      <c r="AA54" s="1"/>
    </row>
    <row r="55" spans="1:27" ht="75">
      <c r="A55" s="55" t="s">
        <v>213</v>
      </c>
      <c r="B55" s="31" t="s">
        <v>278</v>
      </c>
      <c r="C55" s="34" t="s">
        <v>612</v>
      </c>
      <c r="D55" s="31" t="s">
        <v>490</v>
      </c>
      <c r="E55" s="13" t="s">
        <v>319</v>
      </c>
      <c r="F55" s="31"/>
      <c r="G55" s="31" t="s">
        <v>73</v>
      </c>
      <c r="H55" s="56">
        <v>0.2</v>
      </c>
      <c r="I55" s="57">
        <v>711000000</v>
      </c>
      <c r="J55" s="13" t="s">
        <v>173</v>
      </c>
      <c r="K55" s="13" t="s">
        <v>299</v>
      </c>
      <c r="L55" s="13" t="s">
        <v>79</v>
      </c>
      <c r="M55" s="13" t="s">
        <v>71</v>
      </c>
      <c r="N55" s="13" t="s">
        <v>299</v>
      </c>
      <c r="O55" s="13" t="s">
        <v>70</v>
      </c>
      <c r="P55" s="13">
        <v>796</v>
      </c>
      <c r="Q55" s="14" t="s">
        <v>80</v>
      </c>
      <c r="R55" s="31">
        <v>20</v>
      </c>
      <c r="S55" s="30">
        <f t="shared" si="1"/>
        <v>0</v>
      </c>
      <c r="T55" s="29">
        <f t="shared" si="0"/>
        <v>0</v>
      </c>
      <c r="U55" s="29">
        <v>0</v>
      </c>
      <c r="V55" s="95"/>
      <c r="W55" s="14">
        <v>2013</v>
      </c>
      <c r="X55" s="59" t="s">
        <v>757</v>
      </c>
      <c r="AA55" s="1"/>
    </row>
    <row r="56" spans="1:27" ht="90">
      <c r="A56" s="55" t="s">
        <v>214</v>
      </c>
      <c r="B56" s="31" t="s">
        <v>278</v>
      </c>
      <c r="C56" s="34" t="s">
        <v>612</v>
      </c>
      <c r="D56" s="31" t="s">
        <v>489</v>
      </c>
      <c r="E56" s="13" t="s">
        <v>321</v>
      </c>
      <c r="F56" s="31"/>
      <c r="G56" s="31" t="s">
        <v>73</v>
      </c>
      <c r="H56" s="56">
        <v>0.2</v>
      </c>
      <c r="I56" s="57">
        <v>711000000</v>
      </c>
      <c r="J56" s="13" t="s">
        <v>173</v>
      </c>
      <c r="K56" s="13" t="s">
        <v>299</v>
      </c>
      <c r="L56" s="13" t="s">
        <v>79</v>
      </c>
      <c r="M56" s="13" t="s">
        <v>71</v>
      </c>
      <c r="N56" s="13" t="s">
        <v>299</v>
      </c>
      <c r="O56" s="13" t="s">
        <v>70</v>
      </c>
      <c r="P56" s="13">
        <v>796</v>
      </c>
      <c r="Q56" s="14" t="s">
        <v>80</v>
      </c>
      <c r="R56" s="31">
        <v>11</v>
      </c>
      <c r="S56" s="30">
        <f t="shared" si="1"/>
        <v>0</v>
      </c>
      <c r="T56" s="29">
        <f t="shared" si="0"/>
        <v>0</v>
      </c>
      <c r="U56" s="29">
        <v>0</v>
      </c>
      <c r="V56" s="95"/>
      <c r="W56" s="14">
        <v>2013</v>
      </c>
      <c r="X56" s="59" t="s">
        <v>757</v>
      </c>
      <c r="AA56" s="1"/>
    </row>
    <row r="57" spans="1:27" ht="75">
      <c r="A57" s="55" t="s">
        <v>215</v>
      </c>
      <c r="B57" s="31" t="s">
        <v>278</v>
      </c>
      <c r="C57" s="34" t="s">
        <v>612</v>
      </c>
      <c r="D57" s="31" t="s">
        <v>488</v>
      </c>
      <c r="E57" s="31" t="s">
        <v>320</v>
      </c>
      <c r="F57" s="31"/>
      <c r="G57" s="31" t="s">
        <v>73</v>
      </c>
      <c r="H57" s="56">
        <v>0.2</v>
      </c>
      <c r="I57" s="57">
        <v>711000000</v>
      </c>
      <c r="J57" s="13" t="s">
        <v>173</v>
      </c>
      <c r="K57" s="13" t="s">
        <v>299</v>
      </c>
      <c r="L57" s="13" t="s">
        <v>79</v>
      </c>
      <c r="M57" s="13" t="s">
        <v>71</v>
      </c>
      <c r="N57" s="13" t="s">
        <v>299</v>
      </c>
      <c r="O57" s="13" t="s">
        <v>70</v>
      </c>
      <c r="P57" s="13">
        <v>796</v>
      </c>
      <c r="Q57" s="14" t="s">
        <v>80</v>
      </c>
      <c r="R57" s="31">
        <v>1</v>
      </c>
      <c r="S57" s="30">
        <f t="shared" si="1"/>
        <v>0</v>
      </c>
      <c r="T57" s="29">
        <f t="shared" si="0"/>
        <v>0</v>
      </c>
      <c r="U57" s="29">
        <v>0</v>
      </c>
      <c r="V57" s="95"/>
      <c r="W57" s="14">
        <v>2013</v>
      </c>
      <c r="X57" s="59" t="s">
        <v>757</v>
      </c>
      <c r="AA57" s="1"/>
    </row>
    <row r="58" spans="1:27" ht="135">
      <c r="A58" s="55" t="s">
        <v>216</v>
      </c>
      <c r="B58" s="31" t="s">
        <v>278</v>
      </c>
      <c r="C58" s="34" t="s">
        <v>613</v>
      </c>
      <c r="D58" s="31" t="s">
        <v>487</v>
      </c>
      <c r="E58" s="31" t="s">
        <v>322</v>
      </c>
      <c r="F58" s="31"/>
      <c r="G58" s="31" t="s">
        <v>73</v>
      </c>
      <c r="H58" s="56">
        <v>0.2</v>
      </c>
      <c r="I58" s="57">
        <v>711000000</v>
      </c>
      <c r="J58" s="13" t="s">
        <v>173</v>
      </c>
      <c r="K58" s="13" t="s">
        <v>299</v>
      </c>
      <c r="L58" s="13" t="s">
        <v>79</v>
      </c>
      <c r="M58" s="13" t="s">
        <v>71</v>
      </c>
      <c r="N58" s="13" t="s">
        <v>299</v>
      </c>
      <c r="O58" s="13" t="s">
        <v>70</v>
      </c>
      <c r="P58" s="13">
        <v>796</v>
      </c>
      <c r="Q58" s="14" t="s">
        <v>80</v>
      </c>
      <c r="R58" s="31">
        <v>32</v>
      </c>
      <c r="S58" s="30">
        <f t="shared" si="1"/>
        <v>0</v>
      </c>
      <c r="T58" s="29">
        <f t="shared" si="0"/>
        <v>0</v>
      </c>
      <c r="U58" s="29">
        <v>0</v>
      </c>
      <c r="V58" s="95"/>
      <c r="W58" s="14">
        <v>2013</v>
      </c>
      <c r="X58" s="59" t="s">
        <v>757</v>
      </c>
      <c r="AA58" s="1"/>
    </row>
    <row r="59" spans="1:27" ht="135">
      <c r="A59" s="55" t="s">
        <v>217</v>
      </c>
      <c r="B59" s="31" t="s">
        <v>278</v>
      </c>
      <c r="C59" s="34" t="s">
        <v>614</v>
      </c>
      <c r="D59" s="31" t="s">
        <v>486</v>
      </c>
      <c r="E59" s="31" t="s">
        <v>323</v>
      </c>
      <c r="F59" s="31"/>
      <c r="G59" s="31" t="s">
        <v>73</v>
      </c>
      <c r="H59" s="56">
        <v>0.2</v>
      </c>
      <c r="I59" s="57">
        <v>711000000</v>
      </c>
      <c r="J59" s="13" t="s">
        <v>173</v>
      </c>
      <c r="K59" s="13" t="s">
        <v>299</v>
      </c>
      <c r="L59" s="13" t="s">
        <v>79</v>
      </c>
      <c r="M59" s="13" t="s">
        <v>71</v>
      </c>
      <c r="N59" s="13" t="s">
        <v>299</v>
      </c>
      <c r="O59" s="13" t="s">
        <v>70</v>
      </c>
      <c r="P59" s="13">
        <v>796</v>
      </c>
      <c r="Q59" s="14" t="s">
        <v>80</v>
      </c>
      <c r="R59" s="31">
        <v>22</v>
      </c>
      <c r="S59" s="30">
        <f t="shared" si="1"/>
        <v>0</v>
      </c>
      <c r="T59" s="29">
        <f t="shared" si="0"/>
        <v>0</v>
      </c>
      <c r="U59" s="29">
        <v>0</v>
      </c>
      <c r="V59" s="95"/>
      <c r="W59" s="14">
        <v>2013</v>
      </c>
      <c r="X59" s="59" t="s">
        <v>757</v>
      </c>
      <c r="AA59" s="1"/>
    </row>
    <row r="60" spans="1:27" ht="75">
      <c r="A60" s="55" t="s">
        <v>218</v>
      </c>
      <c r="B60" s="31" t="s">
        <v>278</v>
      </c>
      <c r="C60" s="34" t="s">
        <v>615</v>
      </c>
      <c r="D60" s="31" t="s">
        <v>485</v>
      </c>
      <c r="E60" s="96" t="s">
        <v>753</v>
      </c>
      <c r="F60" s="61"/>
      <c r="G60" s="31" t="s">
        <v>72</v>
      </c>
      <c r="H60" s="56">
        <v>0.2</v>
      </c>
      <c r="I60" s="57">
        <v>711000000</v>
      </c>
      <c r="J60" s="13" t="s">
        <v>173</v>
      </c>
      <c r="K60" s="13" t="s">
        <v>395</v>
      </c>
      <c r="L60" s="13" t="s">
        <v>79</v>
      </c>
      <c r="M60" s="13" t="s">
        <v>71</v>
      </c>
      <c r="N60" s="13" t="s">
        <v>754</v>
      </c>
      <c r="O60" s="13" t="s">
        <v>70</v>
      </c>
      <c r="P60" s="13">
        <v>796</v>
      </c>
      <c r="Q60" s="14" t="s">
        <v>80</v>
      </c>
      <c r="R60" s="31">
        <v>1</v>
      </c>
      <c r="S60" s="30">
        <f t="shared" si="1"/>
        <v>25200</v>
      </c>
      <c r="T60" s="29">
        <f t="shared" si="0"/>
        <v>25200</v>
      </c>
      <c r="U60" s="29">
        <v>28224</v>
      </c>
      <c r="V60" s="95"/>
      <c r="W60" s="14">
        <v>2013</v>
      </c>
      <c r="X60" s="59" t="s">
        <v>749</v>
      </c>
      <c r="AA60" s="1"/>
    </row>
    <row r="61" spans="1:27" ht="75">
      <c r="A61" s="55" t="s">
        <v>219</v>
      </c>
      <c r="B61" s="31" t="s">
        <v>278</v>
      </c>
      <c r="C61" s="34" t="s">
        <v>615</v>
      </c>
      <c r="D61" s="31" t="s">
        <v>485</v>
      </c>
      <c r="E61" s="62" t="s">
        <v>755</v>
      </c>
      <c r="F61" s="95"/>
      <c r="G61" s="31" t="s">
        <v>72</v>
      </c>
      <c r="H61" s="56">
        <v>0.2</v>
      </c>
      <c r="I61" s="57">
        <v>711000000</v>
      </c>
      <c r="J61" s="13" t="s">
        <v>173</v>
      </c>
      <c r="K61" s="13" t="s">
        <v>395</v>
      </c>
      <c r="L61" s="13" t="s">
        <v>79</v>
      </c>
      <c r="M61" s="13" t="s">
        <v>71</v>
      </c>
      <c r="N61" s="13" t="s">
        <v>395</v>
      </c>
      <c r="O61" s="13" t="s">
        <v>70</v>
      </c>
      <c r="P61" s="13">
        <v>796</v>
      </c>
      <c r="Q61" s="14" t="s">
        <v>80</v>
      </c>
      <c r="R61" s="31">
        <v>1</v>
      </c>
      <c r="S61" s="30">
        <f t="shared" si="1"/>
        <v>45600</v>
      </c>
      <c r="T61" s="29">
        <f t="shared" si="0"/>
        <v>45600</v>
      </c>
      <c r="U61" s="29">
        <v>51072</v>
      </c>
      <c r="V61" s="95"/>
      <c r="W61" s="14">
        <v>2013</v>
      </c>
      <c r="X61" s="59" t="s">
        <v>756</v>
      </c>
      <c r="AA61" s="1"/>
    </row>
    <row r="62" spans="1:27" ht="75">
      <c r="A62" s="55" t="s">
        <v>220</v>
      </c>
      <c r="B62" s="31" t="s">
        <v>278</v>
      </c>
      <c r="C62" s="34" t="s">
        <v>615</v>
      </c>
      <c r="D62" s="31" t="s">
        <v>484</v>
      </c>
      <c r="E62" s="63" t="s">
        <v>324</v>
      </c>
      <c r="F62" s="31"/>
      <c r="G62" s="31" t="s">
        <v>73</v>
      </c>
      <c r="H62" s="56">
        <v>0.2</v>
      </c>
      <c r="I62" s="57">
        <v>711000000</v>
      </c>
      <c r="J62" s="13" t="s">
        <v>173</v>
      </c>
      <c r="K62" s="13" t="s">
        <v>299</v>
      </c>
      <c r="L62" s="13" t="s">
        <v>79</v>
      </c>
      <c r="M62" s="13" t="s">
        <v>71</v>
      </c>
      <c r="N62" s="13" t="s">
        <v>299</v>
      </c>
      <c r="O62" s="13" t="s">
        <v>70</v>
      </c>
      <c r="P62" s="13">
        <v>796</v>
      </c>
      <c r="Q62" s="14" t="s">
        <v>80</v>
      </c>
      <c r="R62" s="31">
        <v>1</v>
      </c>
      <c r="S62" s="30">
        <f t="shared" si="1"/>
        <v>0</v>
      </c>
      <c r="T62" s="29">
        <f t="shared" si="0"/>
        <v>0</v>
      </c>
      <c r="U62" s="29">
        <v>0</v>
      </c>
      <c r="V62" s="95"/>
      <c r="W62" s="14">
        <v>2013</v>
      </c>
      <c r="X62" s="59" t="s">
        <v>757</v>
      </c>
      <c r="AA62" s="1"/>
    </row>
    <row r="63" spans="1:27" ht="50.25" customHeight="1">
      <c r="A63" s="55" t="s">
        <v>221</v>
      </c>
      <c r="B63" s="31" t="s">
        <v>278</v>
      </c>
      <c r="C63" s="34" t="s">
        <v>615</v>
      </c>
      <c r="D63" s="31" t="s">
        <v>484</v>
      </c>
      <c r="E63" s="37" t="s">
        <v>325</v>
      </c>
      <c r="F63" s="31"/>
      <c r="G63" s="31" t="s">
        <v>73</v>
      </c>
      <c r="H63" s="56">
        <v>0.2</v>
      </c>
      <c r="I63" s="57">
        <v>711000000</v>
      </c>
      <c r="J63" s="13" t="s">
        <v>173</v>
      </c>
      <c r="K63" s="13" t="s">
        <v>299</v>
      </c>
      <c r="L63" s="13" t="s">
        <v>79</v>
      </c>
      <c r="M63" s="13" t="s">
        <v>71</v>
      </c>
      <c r="N63" s="13" t="s">
        <v>299</v>
      </c>
      <c r="O63" s="13" t="s">
        <v>70</v>
      </c>
      <c r="P63" s="13">
        <v>796</v>
      </c>
      <c r="Q63" s="14" t="s">
        <v>80</v>
      </c>
      <c r="R63" s="31">
        <v>11</v>
      </c>
      <c r="S63" s="30">
        <f t="shared" si="1"/>
        <v>0</v>
      </c>
      <c r="T63" s="29">
        <f t="shared" si="0"/>
        <v>0</v>
      </c>
      <c r="U63" s="29">
        <v>0</v>
      </c>
      <c r="V63" s="95"/>
      <c r="W63" s="14">
        <v>2013</v>
      </c>
      <c r="X63" s="59" t="s">
        <v>757</v>
      </c>
      <c r="AA63" s="1"/>
    </row>
    <row r="64" spans="1:27" ht="75">
      <c r="A64" s="55" t="s">
        <v>222</v>
      </c>
      <c r="B64" s="31" t="s">
        <v>278</v>
      </c>
      <c r="C64" s="34" t="s">
        <v>605</v>
      </c>
      <c r="D64" s="31" t="s">
        <v>483</v>
      </c>
      <c r="E64" s="31" t="s">
        <v>326</v>
      </c>
      <c r="F64" s="31"/>
      <c r="G64" s="31" t="s">
        <v>73</v>
      </c>
      <c r="H64" s="56">
        <v>0.2</v>
      </c>
      <c r="I64" s="57">
        <v>711000000</v>
      </c>
      <c r="J64" s="13" t="s">
        <v>173</v>
      </c>
      <c r="K64" s="13" t="s">
        <v>299</v>
      </c>
      <c r="L64" s="13" t="s">
        <v>79</v>
      </c>
      <c r="M64" s="13" t="s">
        <v>71</v>
      </c>
      <c r="N64" s="13" t="s">
        <v>299</v>
      </c>
      <c r="O64" s="13" t="s">
        <v>70</v>
      </c>
      <c r="P64" s="13">
        <v>796</v>
      </c>
      <c r="Q64" s="14" t="s">
        <v>80</v>
      </c>
      <c r="R64" s="31">
        <v>30</v>
      </c>
      <c r="S64" s="30">
        <f t="shared" si="1"/>
        <v>0</v>
      </c>
      <c r="T64" s="29">
        <f t="shared" si="0"/>
        <v>0</v>
      </c>
      <c r="U64" s="29">
        <v>0</v>
      </c>
      <c r="V64" s="95"/>
      <c r="W64" s="14">
        <v>2013</v>
      </c>
      <c r="X64" s="59"/>
      <c r="AA64" s="1"/>
    </row>
    <row r="65" spans="1:27" ht="75">
      <c r="A65" s="55" t="s">
        <v>223</v>
      </c>
      <c r="B65" s="31" t="s">
        <v>278</v>
      </c>
      <c r="C65" s="34" t="s">
        <v>605</v>
      </c>
      <c r="D65" s="31" t="s">
        <v>483</v>
      </c>
      <c r="E65" s="33" t="s">
        <v>327</v>
      </c>
      <c r="F65" s="33"/>
      <c r="G65" s="31" t="s">
        <v>73</v>
      </c>
      <c r="H65" s="56">
        <v>0.2</v>
      </c>
      <c r="I65" s="57">
        <v>711000000</v>
      </c>
      <c r="J65" s="13" t="s">
        <v>173</v>
      </c>
      <c r="K65" s="13" t="s">
        <v>299</v>
      </c>
      <c r="L65" s="13" t="s">
        <v>79</v>
      </c>
      <c r="M65" s="13" t="s">
        <v>71</v>
      </c>
      <c r="N65" s="13" t="s">
        <v>299</v>
      </c>
      <c r="O65" s="13" t="s">
        <v>70</v>
      </c>
      <c r="P65" s="13">
        <v>796</v>
      </c>
      <c r="Q65" s="14" t="s">
        <v>80</v>
      </c>
      <c r="R65" s="31">
        <v>6</v>
      </c>
      <c r="S65" s="30">
        <f t="shared" si="1"/>
        <v>0</v>
      </c>
      <c r="T65" s="29">
        <f t="shared" si="0"/>
        <v>0</v>
      </c>
      <c r="U65" s="29">
        <v>0</v>
      </c>
      <c r="V65" s="95"/>
      <c r="W65" s="14">
        <v>2013</v>
      </c>
      <c r="X65" s="59" t="s">
        <v>757</v>
      </c>
      <c r="AA65" s="1"/>
    </row>
    <row r="66" spans="1:27" ht="43.5" customHeight="1">
      <c r="A66" s="55" t="s">
        <v>224</v>
      </c>
      <c r="B66" s="31" t="s">
        <v>278</v>
      </c>
      <c r="C66" s="34" t="s">
        <v>605</v>
      </c>
      <c r="D66" s="31" t="s">
        <v>483</v>
      </c>
      <c r="E66" s="33" t="s">
        <v>335</v>
      </c>
      <c r="F66" s="33"/>
      <c r="G66" s="31" t="s">
        <v>73</v>
      </c>
      <c r="H66" s="56">
        <v>0.2</v>
      </c>
      <c r="I66" s="57">
        <v>711000000</v>
      </c>
      <c r="J66" s="13" t="s">
        <v>173</v>
      </c>
      <c r="K66" s="13" t="s">
        <v>299</v>
      </c>
      <c r="L66" s="13" t="s">
        <v>79</v>
      </c>
      <c r="M66" s="13" t="s">
        <v>71</v>
      </c>
      <c r="N66" s="13" t="s">
        <v>299</v>
      </c>
      <c r="O66" s="13" t="s">
        <v>70</v>
      </c>
      <c r="P66" s="13">
        <v>796</v>
      </c>
      <c r="Q66" s="14" t="s">
        <v>80</v>
      </c>
      <c r="R66" s="31">
        <v>11</v>
      </c>
      <c r="S66" s="30">
        <f t="shared" si="1"/>
        <v>0</v>
      </c>
      <c r="T66" s="29">
        <f t="shared" si="0"/>
        <v>0</v>
      </c>
      <c r="U66" s="83">
        <v>0</v>
      </c>
      <c r="V66" s="95"/>
      <c r="W66" s="14">
        <v>2013</v>
      </c>
      <c r="X66" s="59" t="s">
        <v>757</v>
      </c>
      <c r="AA66" s="1"/>
    </row>
    <row r="67" spans="1:27" ht="87" customHeight="1">
      <c r="A67" s="55" t="s">
        <v>225</v>
      </c>
      <c r="B67" s="31" t="s">
        <v>278</v>
      </c>
      <c r="C67" s="34" t="s">
        <v>605</v>
      </c>
      <c r="D67" s="31" t="s">
        <v>483</v>
      </c>
      <c r="E67" s="64" t="s">
        <v>332</v>
      </c>
      <c r="F67" s="64"/>
      <c r="G67" s="31" t="s">
        <v>73</v>
      </c>
      <c r="H67" s="56">
        <v>0.2</v>
      </c>
      <c r="I67" s="57">
        <v>711000000</v>
      </c>
      <c r="J67" s="13" t="s">
        <v>173</v>
      </c>
      <c r="K67" s="13" t="s">
        <v>299</v>
      </c>
      <c r="L67" s="13" t="s">
        <v>79</v>
      </c>
      <c r="M67" s="13" t="s">
        <v>71</v>
      </c>
      <c r="N67" s="13" t="s">
        <v>299</v>
      </c>
      <c r="O67" s="13" t="s">
        <v>70</v>
      </c>
      <c r="P67" s="13">
        <v>796</v>
      </c>
      <c r="Q67" s="14" t="s">
        <v>80</v>
      </c>
      <c r="R67" s="31">
        <v>1</v>
      </c>
      <c r="S67" s="30">
        <f t="shared" si="1"/>
        <v>0</v>
      </c>
      <c r="T67" s="29">
        <f t="shared" si="0"/>
        <v>0</v>
      </c>
      <c r="U67" s="83">
        <v>0</v>
      </c>
      <c r="V67" s="95"/>
      <c r="W67" s="14">
        <v>2013</v>
      </c>
      <c r="X67" s="59" t="s">
        <v>757</v>
      </c>
      <c r="AA67" s="1"/>
    </row>
    <row r="68" spans="1:27" ht="75">
      <c r="A68" s="55" t="s">
        <v>226</v>
      </c>
      <c r="B68" s="31" t="s">
        <v>278</v>
      </c>
      <c r="C68" s="34" t="s">
        <v>616</v>
      </c>
      <c r="D68" s="31" t="s">
        <v>482</v>
      </c>
      <c r="E68" s="31" t="s">
        <v>328</v>
      </c>
      <c r="F68" s="31"/>
      <c r="G68" s="31" t="s">
        <v>73</v>
      </c>
      <c r="H68" s="56">
        <v>0.2</v>
      </c>
      <c r="I68" s="57">
        <v>711000000</v>
      </c>
      <c r="J68" s="13" t="s">
        <v>173</v>
      </c>
      <c r="K68" s="13" t="s">
        <v>299</v>
      </c>
      <c r="L68" s="13" t="s">
        <v>79</v>
      </c>
      <c r="M68" s="13" t="s">
        <v>71</v>
      </c>
      <c r="N68" s="13" t="s">
        <v>299</v>
      </c>
      <c r="O68" s="13" t="s">
        <v>70</v>
      </c>
      <c r="P68" s="13">
        <v>796</v>
      </c>
      <c r="Q68" s="14" t="s">
        <v>80</v>
      </c>
      <c r="R68" s="31">
        <v>11</v>
      </c>
      <c r="S68" s="30">
        <f t="shared" si="1"/>
        <v>0</v>
      </c>
      <c r="T68" s="29">
        <f t="shared" si="0"/>
        <v>0</v>
      </c>
      <c r="U68" s="29">
        <v>0</v>
      </c>
      <c r="V68" s="95"/>
      <c r="W68" s="14">
        <v>2013</v>
      </c>
      <c r="X68" s="59" t="s">
        <v>757</v>
      </c>
      <c r="AA68" s="1"/>
    </row>
    <row r="69" spans="1:27" ht="75">
      <c r="A69" s="55" t="s">
        <v>227</v>
      </c>
      <c r="B69" s="31" t="s">
        <v>278</v>
      </c>
      <c r="C69" s="34" t="s">
        <v>616</v>
      </c>
      <c r="D69" s="31" t="s">
        <v>482</v>
      </c>
      <c r="E69" s="32" t="s">
        <v>330</v>
      </c>
      <c r="F69" s="32"/>
      <c r="G69" s="31" t="s">
        <v>73</v>
      </c>
      <c r="H69" s="56">
        <v>0.2</v>
      </c>
      <c r="I69" s="57">
        <v>711000000</v>
      </c>
      <c r="J69" s="13" t="s">
        <v>173</v>
      </c>
      <c r="K69" s="13" t="s">
        <v>299</v>
      </c>
      <c r="L69" s="13" t="s">
        <v>79</v>
      </c>
      <c r="M69" s="13" t="s">
        <v>71</v>
      </c>
      <c r="N69" s="13" t="s">
        <v>299</v>
      </c>
      <c r="O69" s="13" t="s">
        <v>70</v>
      </c>
      <c r="P69" s="13">
        <v>796</v>
      </c>
      <c r="Q69" s="14" t="s">
        <v>80</v>
      </c>
      <c r="R69" s="31">
        <v>7</v>
      </c>
      <c r="S69" s="30">
        <f t="shared" si="1"/>
        <v>0</v>
      </c>
      <c r="T69" s="29">
        <f t="shared" si="0"/>
        <v>0</v>
      </c>
      <c r="U69" s="29">
        <v>0</v>
      </c>
      <c r="V69" s="95"/>
      <c r="W69" s="14">
        <v>2013</v>
      </c>
      <c r="X69" s="59" t="s">
        <v>757</v>
      </c>
      <c r="Y69" s="18"/>
      <c r="AA69" s="1"/>
    </row>
    <row r="70" spans="1:27" ht="75">
      <c r="A70" s="55" t="s">
        <v>228</v>
      </c>
      <c r="B70" s="31" t="s">
        <v>278</v>
      </c>
      <c r="C70" s="34" t="s">
        <v>616</v>
      </c>
      <c r="D70" s="31" t="s">
        <v>482</v>
      </c>
      <c r="E70" s="32" t="s">
        <v>329</v>
      </c>
      <c r="F70" s="32"/>
      <c r="G70" s="31" t="s">
        <v>73</v>
      </c>
      <c r="H70" s="56">
        <v>0.2</v>
      </c>
      <c r="I70" s="57">
        <v>711000000</v>
      </c>
      <c r="J70" s="13" t="s">
        <v>173</v>
      </c>
      <c r="K70" s="13" t="s">
        <v>299</v>
      </c>
      <c r="L70" s="13" t="s">
        <v>79</v>
      </c>
      <c r="M70" s="13" t="s">
        <v>71</v>
      </c>
      <c r="N70" s="13" t="s">
        <v>299</v>
      </c>
      <c r="O70" s="13" t="s">
        <v>70</v>
      </c>
      <c r="P70" s="13">
        <v>796</v>
      </c>
      <c r="Q70" s="14" t="s">
        <v>80</v>
      </c>
      <c r="R70" s="31">
        <v>6</v>
      </c>
      <c r="S70" s="30">
        <f t="shared" si="1"/>
        <v>0</v>
      </c>
      <c r="T70" s="29">
        <f t="shared" si="0"/>
        <v>0</v>
      </c>
      <c r="U70" s="29">
        <v>0</v>
      </c>
      <c r="V70" s="95"/>
      <c r="W70" s="14">
        <v>2013</v>
      </c>
      <c r="X70" s="59" t="s">
        <v>757</v>
      </c>
      <c r="Y70" s="18"/>
      <c r="AA70" s="1"/>
    </row>
    <row r="71" spans="1:27" ht="75">
      <c r="A71" s="55" t="s">
        <v>229</v>
      </c>
      <c r="B71" s="31" t="s">
        <v>278</v>
      </c>
      <c r="C71" s="34" t="s">
        <v>616</v>
      </c>
      <c r="D71" s="31" t="s">
        <v>482</v>
      </c>
      <c r="E71" s="32" t="s">
        <v>331</v>
      </c>
      <c r="F71" s="32"/>
      <c r="G71" s="31" t="s">
        <v>73</v>
      </c>
      <c r="H71" s="56">
        <v>0.2</v>
      </c>
      <c r="I71" s="57">
        <v>711000000</v>
      </c>
      <c r="J71" s="13" t="s">
        <v>173</v>
      </c>
      <c r="K71" s="13" t="s">
        <v>299</v>
      </c>
      <c r="L71" s="13" t="s">
        <v>79</v>
      </c>
      <c r="M71" s="13" t="s">
        <v>71</v>
      </c>
      <c r="N71" s="13" t="s">
        <v>299</v>
      </c>
      <c r="O71" s="13" t="s">
        <v>70</v>
      </c>
      <c r="P71" s="13">
        <v>796</v>
      </c>
      <c r="Q71" s="14" t="s">
        <v>80</v>
      </c>
      <c r="R71" s="31">
        <v>1</v>
      </c>
      <c r="S71" s="30">
        <f t="shared" si="1"/>
        <v>0</v>
      </c>
      <c r="T71" s="29">
        <f t="shared" si="0"/>
        <v>0</v>
      </c>
      <c r="U71" s="29">
        <v>0</v>
      </c>
      <c r="V71" s="95"/>
      <c r="W71" s="14">
        <v>2013</v>
      </c>
      <c r="X71" s="59" t="s">
        <v>757</v>
      </c>
      <c r="Y71" s="18"/>
      <c r="AA71" s="10"/>
    </row>
    <row r="72" spans="1:27" ht="75">
      <c r="A72" s="55" t="s">
        <v>230</v>
      </c>
      <c r="B72" s="31" t="s">
        <v>278</v>
      </c>
      <c r="C72" s="34" t="s">
        <v>617</v>
      </c>
      <c r="D72" s="31" t="s">
        <v>481</v>
      </c>
      <c r="E72" s="32" t="s">
        <v>333</v>
      </c>
      <c r="F72" s="32"/>
      <c r="G72" s="31" t="s">
        <v>73</v>
      </c>
      <c r="H72" s="56">
        <v>0.2</v>
      </c>
      <c r="I72" s="57">
        <v>711000000</v>
      </c>
      <c r="J72" s="13" t="s">
        <v>173</v>
      </c>
      <c r="K72" s="13" t="s">
        <v>299</v>
      </c>
      <c r="L72" s="13" t="s">
        <v>79</v>
      </c>
      <c r="M72" s="13" t="s">
        <v>71</v>
      </c>
      <c r="N72" s="13" t="s">
        <v>299</v>
      </c>
      <c r="O72" s="13" t="s">
        <v>70</v>
      </c>
      <c r="P72" s="13">
        <v>796</v>
      </c>
      <c r="Q72" s="14" t="s">
        <v>80</v>
      </c>
      <c r="R72" s="31">
        <v>20</v>
      </c>
      <c r="S72" s="30">
        <f t="shared" si="1"/>
        <v>0</v>
      </c>
      <c r="T72" s="29">
        <f t="shared" si="0"/>
        <v>0</v>
      </c>
      <c r="U72" s="29">
        <v>0</v>
      </c>
      <c r="V72" s="95"/>
      <c r="W72" s="14">
        <v>2013</v>
      </c>
      <c r="X72" s="59"/>
      <c r="Y72" s="18"/>
      <c r="AA72" s="11"/>
    </row>
    <row r="73" spans="1:27" ht="75">
      <c r="A73" s="55" t="s">
        <v>231</v>
      </c>
      <c r="B73" s="31" t="s">
        <v>278</v>
      </c>
      <c r="C73" s="34" t="s">
        <v>617</v>
      </c>
      <c r="D73" s="31" t="s">
        <v>481</v>
      </c>
      <c r="E73" s="32" t="s">
        <v>334</v>
      </c>
      <c r="F73" s="32"/>
      <c r="G73" s="31" t="s">
        <v>73</v>
      </c>
      <c r="H73" s="56">
        <v>0.2</v>
      </c>
      <c r="I73" s="57">
        <v>711000000</v>
      </c>
      <c r="J73" s="13" t="s">
        <v>173</v>
      </c>
      <c r="K73" s="13" t="s">
        <v>299</v>
      </c>
      <c r="L73" s="13" t="s">
        <v>79</v>
      </c>
      <c r="M73" s="13" t="s">
        <v>71</v>
      </c>
      <c r="N73" s="13" t="s">
        <v>299</v>
      </c>
      <c r="O73" s="13" t="s">
        <v>70</v>
      </c>
      <c r="P73" s="13">
        <v>796</v>
      </c>
      <c r="Q73" s="14" t="s">
        <v>80</v>
      </c>
      <c r="R73" s="31">
        <v>20</v>
      </c>
      <c r="S73" s="30">
        <f t="shared" si="1"/>
        <v>0</v>
      </c>
      <c r="T73" s="29">
        <f t="shared" si="0"/>
        <v>0</v>
      </c>
      <c r="U73" s="29">
        <v>0</v>
      </c>
      <c r="V73" s="95"/>
      <c r="W73" s="14">
        <v>2013</v>
      </c>
      <c r="X73" s="59"/>
      <c r="Y73" s="18"/>
      <c r="AA73" s="10"/>
    </row>
    <row r="74" spans="1:27" ht="75">
      <c r="A74" s="55" t="s">
        <v>232</v>
      </c>
      <c r="B74" s="37" t="s">
        <v>278</v>
      </c>
      <c r="C74" s="34" t="s">
        <v>618</v>
      </c>
      <c r="D74" s="31" t="s">
        <v>474</v>
      </c>
      <c r="E74" s="31" t="s">
        <v>285</v>
      </c>
      <c r="F74" s="31"/>
      <c r="G74" s="31" t="s">
        <v>187</v>
      </c>
      <c r="H74" s="56">
        <v>0.2</v>
      </c>
      <c r="I74" s="57">
        <v>711000000</v>
      </c>
      <c r="J74" s="13" t="s">
        <v>173</v>
      </c>
      <c r="K74" s="13" t="s">
        <v>394</v>
      </c>
      <c r="L74" s="13" t="s">
        <v>79</v>
      </c>
      <c r="M74" s="13" t="s">
        <v>71</v>
      </c>
      <c r="N74" s="13" t="s">
        <v>345</v>
      </c>
      <c r="O74" s="13" t="s">
        <v>70</v>
      </c>
      <c r="P74" s="13">
        <v>796</v>
      </c>
      <c r="Q74" s="14" t="s">
        <v>80</v>
      </c>
      <c r="R74" s="31">
        <v>12</v>
      </c>
      <c r="S74" s="30">
        <f t="shared" si="1"/>
        <v>19271.339285714286</v>
      </c>
      <c r="T74" s="29">
        <f t="shared" si="0"/>
        <v>231256.07142857142</v>
      </c>
      <c r="U74" s="29">
        <v>259006.8</v>
      </c>
      <c r="V74" s="95"/>
      <c r="W74" s="14">
        <v>2013</v>
      </c>
      <c r="X74" s="59"/>
      <c r="Y74" s="18"/>
      <c r="AA74" s="1"/>
    </row>
    <row r="75" spans="1:27" ht="75">
      <c r="A75" s="55" t="s">
        <v>233</v>
      </c>
      <c r="B75" s="37" t="s">
        <v>278</v>
      </c>
      <c r="C75" s="34" t="s">
        <v>619</v>
      </c>
      <c r="D75" s="31" t="s">
        <v>480</v>
      </c>
      <c r="E75" s="31" t="s">
        <v>94</v>
      </c>
      <c r="F75" s="31"/>
      <c r="G75" s="31" t="s">
        <v>187</v>
      </c>
      <c r="H75" s="56">
        <v>0.2</v>
      </c>
      <c r="I75" s="57">
        <v>711000000</v>
      </c>
      <c r="J75" s="13" t="s">
        <v>173</v>
      </c>
      <c r="K75" s="13" t="s">
        <v>394</v>
      </c>
      <c r="L75" s="13" t="s">
        <v>79</v>
      </c>
      <c r="M75" s="13" t="s">
        <v>71</v>
      </c>
      <c r="N75" s="13" t="s">
        <v>345</v>
      </c>
      <c r="O75" s="13" t="s">
        <v>70</v>
      </c>
      <c r="P75" s="13">
        <v>796</v>
      </c>
      <c r="Q75" s="14" t="s">
        <v>80</v>
      </c>
      <c r="R75" s="31">
        <v>4</v>
      </c>
      <c r="S75" s="30">
        <f t="shared" si="1"/>
        <v>32100</v>
      </c>
      <c r="T75" s="29">
        <f t="shared" si="0"/>
        <v>128400</v>
      </c>
      <c r="U75" s="29">
        <v>143808</v>
      </c>
      <c r="V75" s="95"/>
      <c r="W75" s="14">
        <v>2013</v>
      </c>
      <c r="X75" s="59"/>
      <c r="Y75" s="18"/>
      <c r="AA75" s="1"/>
    </row>
    <row r="76" spans="1:27" ht="75">
      <c r="A76" s="55" t="s">
        <v>234</v>
      </c>
      <c r="B76" s="37" t="s">
        <v>278</v>
      </c>
      <c r="C76" s="34" t="s">
        <v>620</v>
      </c>
      <c r="D76" s="31" t="s">
        <v>473</v>
      </c>
      <c r="E76" s="31" t="s">
        <v>84</v>
      </c>
      <c r="F76" s="31"/>
      <c r="G76" s="31" t="s">
        <v>187</v>
      </c>
      <c r="H76" s="56">
        <v>0.2</v>
      </c>
      <c r="I76" s="57">
        <v>711000000</v>
      </c>
      <c r="J76" s="13" t="s">
        <v>173</v>
      </c>
      <c r="K76" s="13" t="s">
        <v>394</v>
      </c>
      <c r="L76" s="13" t="s">
        <v>79</v>
      </c>
      <c r="M76" s="13" t="s">
        <v>71</v>
      </c>
      <c r="N76" s="13" t="s">
        <v>345</v>
      </c>
      <c r="O76" s="13" t="s">
        <v>70</v>
      </c>
      <c r="P76" s="13">
        <v>796</v>
      </c>
      <c r="Q76" s="14" t="s">
        <v>80</v>
      </c>
      <c r="R76" s="31">
        <v>1</v>
      </c>
      <c r="S76" s="30">
        <f t="shared" si="1"/>
        <v>78110.00000000001</v>
      </c>
      <c r="T76" s="29">
        <f t="shared" si="0"/>
        <v>78110.00000000001</v>
      </c>
      <c r="U76" s="29">
        <v>87483.20000000001</v>
      </c>
      <c r="V76" s="95"/>
      <c r="W76" s="14">
        <v>2013</v>
      </c>
      <c r="X76" s="59"/>
      <c r="Y76" s="18"/>
      <c r="AA76" s="1"/>
    </row>
    <row r="77" spans="1:27" ht="75">
      <c r="A77" s="55" t="s">
        <v>235</v>
      </c>
      <c r="B77" s="37" t="s">
        <v>278</v>
      </c>
      <c r="C77" s="34" t="s">
        <v>618</v>
      </c>
      <c r="D77" s="31" t="s">
        <v>479</v>
      </c>
      <c r="E77" s="31" t="s">
        <v>85</v>
      </c>
      <c r="F77" s="31"/>
      <c r="G77" s="31" t="s">
        <v>187</v>
      </c>
      <c r="H77" s="56">
        <v>0.2</v>
      </c>
      <c r="I77" s="57">
        <v>711000000</v>
      </c>
      <c r="J77" s="13" t="s">
        <v>173</v>
      </c>
      <c r="K77" s="13" t="s">
        <v>394</v>
      </c>
      <c r="L77" s="13" t="s">
        <v>79</v>
      </c>
      <c r="M77" s="13" t="s">
        <v>71</v>
      </c>
      <c r="N77" s="13" t="s">
        <v>345</v>
      </c>
      <c r="O77" s="13" t="s">
        <v>70</v>
      </c>
      <c r="P77" s="13">
        <v>796</v>
      </c>
      <c r="Q77" s="14" t="s">
        <v>80</v>
      </c>
      <c r="R77" s="31">
        <v>1</v>
      </c>
      <c r="S77" s="30">
        <f aca="true" t="shared" si="2" ref="S77:S140">T77/R77</f>
        <v>12840</v>
      </c>
      <c r="T77" s="29">
        <f aca="true" t="shared" si="3" ref="T77:T140">U77/112*100</f>
        <v>12840</v>
      </c>
      <c r="U77" s="29">
        <v>14380.800000000001</v>
      </c>
      <c r="V77" s="95"/>
      <c r="W77" s="14">
        <v>2013</v>
      </c>
      <c r="X77" s="59"/>
      <c r="Y77" s="18"/>
      <c r="AA77" s="1"/>
    </row>
    <row r="78" spans="1:27" ht="75">
      <c r="A78" s="55" t="s">
        <v>236</v>
      </c>
      <c r="B78" s="37" t="s">
        <v>278</v>
      </c>
      <c r="C78" s="34" t="s">
        <v>621</v>
      </c>
      <c r="D78" s="31" t="s">
        <v>478</v>
      </c>
      <c r="E78" s="31" t="s">
        <v>86</v>
      </c>
      <c r="F78" s="31"/>
      <c r="G78" s="31" t="s">
        <v>187</v>
      </c>
      <c r="H78" s="56">
        <v>0.2</v>
      </c>
      <c r="I78" s="57">
        <v>711000000</v>
      </c>
      <c r="J78" s="13" t="s">
        <v>173</v>
      </c>
      <c r="K78" s="13" t="s">
        <v>394</v>
      </c>
      <c r="L78" s="13" t="s">
        <v>79</v>
      </c>
      <c r="M78" s="13" t="s">
        <v>71</v>
      </c>
      <c r="N78" s="13" t="s">
        <v>345</v>
      </c>
      <c r="O78" s="13" t="s">
        <v>70</v>
      </c>
      <c r="P78" s="13">
        <v>796</v>
      </c>
      <c r="Q78" s="14" t="s">
        <v>80</v>
      </c>
      <c r="R78" s="31">
        <v>10</v>
      </c>
      <c r="S78" s="30">
        <f t="shared" si="2"/>
        <v>14088.392857142859</v>
      </c>
      <c r="T78" s="29">
        <f t="shared" si="3"/>
        <v>140883.92857142858</v>
      </c>
      <c r="U78" s="29">
        <v>157790</v>
      </c>
      <c r="V78" s="95"/>
      <c r="W78" s="14">
        <v>2013</v>
      </c>
      <c r="X78" s="59"/>
      <c r="Y78" s="18"/>
      <c r="AA78" s="1"/>
    </row>
    <row r="79" spans="1:27" ht="75">
      <c r="A79" s="55" t="s">
        <v>237</v>
      </c>
      <c r="B79" s="37" t="s">
        <v>278</v>
      </c>
      <c r="C79" s="34" t="s">
        <v>621</v>
      </c>
      <c r="D79" s="31" t="s">
        <v>477</v>
      </c>
      <c r="E79" s="31" t="s">
        <v>87</v>
      </c>
      <c r="F79" s="31"/>
      <c r="G79" s="31" t="s">
        <v>187</v>
      </c>
      <c r="H79" s="56">
        <v>0.2</v>
      </c>
      <c r="I79" s="57">
        <v>711000000</v>
      </c>
      <c r="J79" s="13" t="s">
        <v>173</v>
      </c>
      <c r="K79" s="13" t="s">
        <v>394</v>
      </c>
      <c r="L79" s="13" t="s">
        <v>79</v>
      </c>
      <c r="M79" s="13" t="s">
        <v>71</v>
      </c>
      <c r="N79" s="13" t="s">
        <v>345</v>
      </c>
      <c r="O79" s="13" t="s">
        <v>70</v>
      </c>
      <c r="P79" s="13">
        <v>796</v>
      </c>
      <c r="Q79" s="14" t="s">
        <v>80</v>
      </c>
      <c r="R79" s="31">
        <v>16</v>
      </c>
      <c r="S79" s="30">
        <f t="shared" si="2"/>
        <v>12305.000000000002</v>
      </c>
      <c r="T79" s="29">
        <f t="shared" si="3"/>
        <v>196880.00000000003</v>
      </c>
      <c r="U79" s="29">
        <v>220505.60000000003</v>
      </c>
      <c r="V79" s="95"/>
      <c r="W79" s="14">
        <v>2013</v>
      </c>
      <c r="X79" s="59"/>
      <c r="Y79" s="18"/>
      <c r="AA79" s="1"/>
    </row>
    <row r="80" spans="1:27" ht="75">
      <c r="A80" s="55" t="s">
        <v>353</v>
      </c>
      <c r="B80" s="37" t="s">
        <v>278</v>
      </c>
      <c r="C80" s="34" t="s">
        <v>618</v>
      </c>
      <c r="D80" s="31" t="s">
        <v>476</v>
      </c>
      <c r="E80" s="31" t="s">
        <v>88</v>
      </c>
      <c r="F80" s="31"/>
      <c r="G80" s="31" t="s">
        <v>187</v>
      </c>
      <c r="H80" s="56">
        <v>0.2</v>
      </c>
      <c r="I80" s="57">
        <v>711000000</v>
      </c>
      <c r="J80" s="13" t="s">
        <v>173</v>
      </c>
      <c r="K80" s="13" t="s">
        <v>394</v>
      </c>
      <c r="L80" s="13" t="s">
        <v>79</v>
      </c>
      <c r="M80" s="13" t="s">
        <v>71</v>
      </c>
      <c r="N80" s="13" t="s">
        <v>345</v>
      </c>
      <c r="O80" s="13" t="s">
        <v>70</v>
      </c>
      <c r="P80" s="13">
        <v>796</v>
      </c>
      <c r="Q80" s="14" t="s">
        <v>80</v>
      </c>
      <c r="R80" s="31">
        <v>6</v>
      </c>
      <c r="S80" s="30">
        <f t="shared" si="2"/>
        <v>12840</v>
      </c>
      <c r="T80" s="29">
        <f t="shared" si="3"/>
        <v>77040</v>
      </c>
      <c r="U80" s="29">
        <v>86284.8</v>
      </c>
      <c r="V80" s="95"/>
      <c r="W80" s="14">
        <v>2013</v>
      </c>
      <c r="X80" s="59"/>
      <c r="Y80" s="18"/>
      <c r="AA80" s="1"/>
    </row>
    <row r="81" spans="1:27" ht="75">
      <c r="A81" s="55" t="s">
        <v>354</v>
      </c>
      <c r="B81" s="37" t="s">
        <v>278</v>
      </c>
      <c r="C81" s="34" t="s">
        <v>619</v>
      </c>
      <c r="D81" s="31" t="s">
        <v>475</v>
      </c>
      <c r="E81" s="31" t="s">
        <v>89</v>
      </c>
      <c r="F81" s="31"/>
      <c r="G81" s="31" t="s">
        <v>187</v>
      </c>
      <c r="H81" s="56">
        <v>0.2</v>
      </c>
      <c r="I81" s="57">
        <v>711000000</v>
      </c>
      <c r="J81" s="13" t="s">
        <v>173</v>
      </c>
      <c r="K81" s="13" t="s">
        <v>394</v>
      </c>
      <c r="L81" s="13" t="s">
        <v>79</v>
      </c>
      <c r="M81" s="13" t="s">
        <v>71</v>
      </c>
      <c r="N81" s="13" t="s">
        <v>345</v>
      </c>
      <c r="O81" s="13" t="s">
        <v>70</v>
      </c>
      <c r="P81" s="13">
        <v>796</v>
      </c>
      <c r="Q81" s="14" t="s">
        <v>80</v>
      </c>
      <c r="R81" s="31">
        <v>1</v>
      </c>
      <c r="S81" s="30">
        <f t="shared" si="2"/>
        <v>16050</v>
      </c>
      <c r="T81" s="29">
        <f t="shared" si="3"/>
        <v>16050</v>
      </c>
      <c r="U81" s="29">
        <v>17976</v>
      </c>
      <c r="V81" s="95"/>
      <c r="W81" s="14">
        <v>2013</v>
      </c>
      <c r="X81" s="59"/>
      <c r="Y81" s="18"/>
      <c r="AA81" s="1"/>
    </row>
    <row r="82" spans="1:27" ht="75">
      <c r="A82" s="55" t="s">
        <v>238</v>
      </c>
      <c r="B82" s="37" t="s">
        <v>278</v>
      </c>
      <c r="C82" s="34" t="s">
        <v>618</v>
      </c>
      <c r="D82" s="31" t="s">
        <v>476</v>
      </c>
      <c r="E82" s="31" t="s">
        <v>90</v>
      </c>
      <c r="F82" s="31"/>
      <c r="G82" s="31" t="s">
        <v>187</v>
      </c>
      <c r="H82" s="56">
        <v>0.2</v>
      </c>
      <c r="I82" s="57">
        <v>711000000</v>
      </c>
      <c r="J82" s="13" t="s">
        <v>173</v>
      </c>
      <c r="K82" s="13" t="s">
        <v>394</v>
      </c>
      <c r="L82" s="13" t="s">
        <v>79</v>
      </c>
      <c r="M82" s="13" t="s">
        <v>71</v>
      </c>
      <c r="N82" s="13" t="s">
        <v>345</v>
      </c>
      <c r="O82" s="13" t="s">
        <v>70</v>
      </c>
      <c r="P82" s="13">
        <v>796</v>
      </c>
      <c r="Q82" s="14" t="s">
        <v>80</v>
      </c>
      <c r="R82" s="31">
        <v>4</v>
      </c>
      <c r="S82" s="30">
        <f t="shared" si="2"/>
        <v>14980.000000000002</v>
      </c>
      <c r="T82" s="29">
        <f t="shared" si="3"/>
        <v>59920.00000000001</v>
      </c>
      <c r="U82" s="29">
        <v>67110.40000000001</v>
      </c>
      <c r="V82" s="95"/>
      <c r="W82" s="14">
        <v>2013</v>
      </c>
      <c r="X82" s="59"/>
      <c r="Y82" s="18"/>
      <c r="AA82" s="1"/>
    </row>
    <row r="83" spans="1:27" ht="75">
      <c r="A83" s="55" t="s">
        <v>239</v>
      </c>
      <c r="B83" s="37" t="s">
        <v>278</v>
      </c>
      <c r="C83" s="34" t="s">
        <v>619</v>
      </c>
      <c r="D83" s="31" t="s">
        <v>475</v>
      </c>
      <c r="E83" s="31" t="s">
        <v>91</v>
      </c>
      <c r="F83" s="31"/>
      <c r="G83" s="31" t="s">
        <v>187</v>
      </c>
      <c r="H83" s="56">
        <v>0.2</v>
      </c>
      <c r="I83" s="57">
        <v>711000000</v>
      </c>
      <c r="J83" s="13" t="s">
        <v>173</v>
      </c>
      <c r="K83" s="13" t="s">
        <v>394</v>
      </c>
      <c r="L83" s="13" t="s">
        <v>79</v>
      </c>
      <c r="M83" s="13" t="s">
        <v>71</v>
      </c>
      <c r="N83" s="13" t="s">
        <v>345</v>
      </c>
      <c r="O83" s="13" t="s">
        <v>70</v>
      </c>
      <c r="P83" s="13">
        <v>796</v>
      </c>
      <c r="Q83" s="14" t="s">
        <v>80</v>
      </c>
      <c r="R83" s="31">
        <v>1</v>
      </c>
      <c r="S83" s="30">
        <f t="shared" si="2"/>
        <v>18190</v>
      </c>
      <c r="T83" s="29">
        <f t="shared" si="3"/>
        <v>18190</v>
      </c>
      <c r="U83" s="29">
        <v>20372.8</v>
      </c>
      <c r="V83" s="95"/>
      <c r="W83" s="14">
        <v>2013</v>
      </c>
      <c r="X83" s="59"/>
      <c r="Y83" s="18"/>
      <c r="AA83" s="1"/>
    </row>
    <row r="84" spans="1:27" ht="75">
      <c r="A84" s="55" t="s">
        <v>240</v>
      </c>
      <c r="B84" s="37" t="s">
        <v>278</v>
      </c>
      <c r="C84" s="34" t="s">
        <v>618</v>
      </c>
      <c r="D84" s="31" t="s">
        <v>474</v>
      </c>
      <c r="E84" s="31" t="s">
        <v>336</v>
      </c>
      <c r="F84" s="31"/>
      <c r="G84" s="31" t="s">
        <v>187</v>
      </c>
      <c r="H84" s="56">
        <v>0.2</v>
      </c>
      <c r="I84" s="57">
        <v>711000000</v>
      </c>
      <c r="J84" s="13" t="s">
        <v>173</v>
      </c>
      <c r="K84" s="13" t="s">
        <v>394</v>
      </c>
      <c r="L84" s="13" t="s">
        <v>79</v>
      </c>
      <c r="M84" s="13" t="s">
        <v>71</v>
      </c>
      <c r="N84" s="13" t="s">
        <v>345</v>
      </c>
      <c r="O84" s="13" t="s">
        <v>70</v>
      </c>
      <c r="P84" s="13">
        <v>796</v>
      </c>
      <c r="Q84" s="14" t="s">
        <v>80</v>
      </c>
      <c r="R84" s="31">
        <v>5</v>
      </c>
      <c r="S84" s="30">
        <f t="shared" si="2"/>
        <v>17120</v>
      </c>
      <c r="T84" s="29">
        <f t="shared" si="3"/>
        <v>85600</v>
      </c>
      <c r="U84" s="29">
        <v>95872</v>
      </c>
      <c r="V84" s="95"/>
      <c r="W84" s="14">
        <v>2013</v>
      </c>
      <c r="X84" s="59"/>
      <c r="Y84" s="18"/>
      <c r="AA84" s="1"/>
    </row>
    <row r="85" spans="1:27" ht="75">
      <c r="A85" s="55" t="s">
        <v>241</v>
      </c>
      <c r="B85" s="37" t="s">
        <v>278</v>
      </c>
      <c r="C85" s="34" t="s">
        <v>618</v>
      </c>
      <c r="D85" s="31" t="s">
        <v>474</v>
      </c>
      <c r="E85" s="31" t="s">
        <v>337</v>
      </c>
      <c r="F85" s="31"/>
      <c r="G85" s="31" t="s">
        <v>187</v>
      </c>
      <c r="H85" s="56">
        <v>0.2</v>
      </c>
      <c r="I85" s="57">
        <v>711000000</v>
      </c>
      <c r="J85" s="13" t="s">
        <v>173</v>
      </c>
      <c r="K85" s="13" t="s">
        <v>394</v>
      </c>
      <c r="L85" s="13" t="s">
        <v>79</v>
      </c>
      <c r="M85" s="13" t="s">
        <v>71</v>
      </c>
      <c r="N85" s="13" t="s">
        <v>345</v>
      </c>
      <c r="O85" s="13" t="s">
        <v>70</v>
      </c>
      <c r="P85" s="13">
        <v>796</v>
      </c>
      <c r="Q85" s="14" t="s">
        <v>80</v>
      </c>
      <c r="R85" s="31">
        <v>5</v>
      </c>
      <c r="S85" s="30">
        <f t="shared" si="2"/>
        <v>17120</v>
      </c>
      <c r="T85" s="29">
        <f t="shared" si="3"/>
        <v>85600</v>
      </c>
      <c r="U85" s="29">
        <v>95872</v>
      </c>
      <c r="V85" s="95"/>
      <c r="W85" s="14">
        <v>2013</v>
      </c>
      <c r="X85" s="59"/>
      <c r="Y85" s="18"/>
      <c r="AA85" s="1"/>
    </row>
    <row r="86" spans="1:27" ht="75">
      <c r="A86" s="55" t="s">
        <v>242</v>
      </c>
      <c r="B86" s="37" t="s">
        <v>278</v>
      </c>
      <c r="C86" s="34" t="s">
        <v>618</v>
      </c>
      <c r="D86" s="31" t="s">
        <v>474</v>
      </c>
      <c r="E86" s="31" t="s">
        <v>338</v>
      </c>
      <c r="F86" s="31"/>
      <c r="G86" s="31" t="s">
        <v>187</v>
      </c>
      <c r="H86" s="56">
        <v>0.2</v>
      </c>
      <c r="I86" s="57">
        <v>711000000</v>
      </c>
      <c r="J86" s="13" t="s">
        <v>173</v>
      </c>
      <c r="K86" s="13" t="s">
        <v>394</v>
      </c>
      <c r="L86" s="13" t="s">
        <v>79</v>
      </c>
      <c r="M86" s="13" t="s">
        <v>71</v>
      </c>
      <c r="N86" s="13" t="s">
        <v>345</v>
      </c>
      <c r="O86" s="13" t="s">
        <v>70</v>
      </c>
      <c r="P86" s="13">
        <v>796</v>
      </c>
      <c r="Q86" s="14" t="s">
        <v>80</v>
      </c>
      <c r="R86" s="31">
        <v>5</v>
      </c>
      <c r="S86" s="30">
        <f t="shared" si="2"/>
        <v>17120</v>
      </c>
      <c r="T86" s="29">
        <f t="shared" si="3"/>
        <v>85600</v>
      </c>
      <c r="U86" s="29">
        <v>95872</v>
      </c>
      <c r="V86" s="95"/>
      <c r="W86" s="14">
        <v>2013</v>
      </c>
      <c r="X86" s="59"/>
      <c r="Y86" s="18"/>
      <c r="AA86" s="1"/>
    </row>
    <row r="87" spans="1:27" ht="75">
      <c r="A87" s="55" t="s">
        <v>243</v>
      </c>
      <c r="B87" s="37" t="s">
        <v>278</v>
      </c>
      <c r="C87" s="34" t="s">
        <v>620</v>
      </c>
      <c r="D87" s="31" t="s">
        <v>473</v>
      </c>
      <c r="E87" s="31" t="s">
        <v>92</v>
      </c>
      <c r="F87" s="31"/>
      <c r="G87" s="31" t="s">
        <v>187</v>
      </c>
      <c r="H87" s="56">
        <v>0.2</v>
      </c>
      <c r="I87" s="57">
        <v>711000000</v>
      </c>
      <c r="J87" s="13" t="s">
        <v>173</v>
      </c>
      <c r="K87" s="13" t="s">
        <v>394</v>
      </c>
      <c r="L87" s="13" t="s">
        <v>79</v>
      </c>
      <c r="M87" s="13" t="s">
        <v>71</v>
      </c>
      <c r="N87" s="13" t="s">
        <v>345</v>
      </c>
      <c r="O87" s="13" t="s">
        <v>70</v>
      </c>
      <c r="P87" s="13">
        <v>796</v>
      </c>
      <c r="Q87" s="14" t="s">
        <v>80</v>
      </c>
      <c r="R87" s="31">
        <v>2</v>
      </c>
      <c r="S87" s="30">
        <f t="shared" si="2"/>
        <v>56924</v>
      </c>
      <c r="T87" s="29">
        <f t="shared" si="3"/>
        <v>113848</v>
      </c>
      <c r="U87" s="29">
        <v>127509.76000000001</v>
      </c>
      <c r="V87" s="95"/>
      <c r="W87" s="14">
        <v>2013</v>
      </c>
      <c r="X87" s="59"/>
      <c r="Y87" s="18"/>
      <c r="AA87" s="1"/>
    </row>
    <row r="88" spans="1:27" ht="75">
      <c r="A88" s="55" t="s">
        <v>244</v>
      </c>
      <c r="B88" s="37" t="s">
        <v>278</v>
      </c>
      <c r="C88" s="34" t="s">
        <v>618</v>
      </c>
      <c r="D88" s="31" t="s">
        <v>472</v>
      </c>
      <c r="E88" s="31" t="s">
        <v>83</v>
      </c>
      <c r="F88" s="31"/>
      <c r="G88" s="31" t="s">
        <v>187</v>
      </c>
      <c r="H88" s="56">
        <v>0.2</v>
      </c>
      <c r="I88" s="57">
        <v>711000000</v>
      </c>
      <c r="J88" s="13" t="s">
        <v>173</v>
      </c>
      <c r="K88" s="13" t="s">
        <v>394</v>
      </c>
      <c r="L88" s="13" t="s">
        <v>79</v>
      </c>
      <c r="M88" s="13" t="s">
        <v>71</v>
      </c>
      <c r="N88" s="13" t="s">
        <v>345</v>
      </c>
      <c r="O88" s="13" t="s">
        <v>70</v>
      </c>
      <c r="P88" s="13">
        <v>796</v>
      </c>
      <c r="Q88" s="14" t="s">
        <v>80</v>
      </c>
      <c r="R88" s="31">
        <v>2</v>
      </c>
      <c r="S88" s="30">
        <f t="shared" si="2"/>
        <v>12840</v>
      </c>
      <c r="T88" s="29">
        <f t="shared" si="3"/>
        <v>25680</v>
      </c>
      <c r="U88" s="29">
        <v>28761.600000000002</v>
      </c>
      <c r="V88" s="95"/>
      <c r="W88" s="14">
        <v>2013</v>
      </c>
      <c r="X88" s="59"/>
      <c r="Y88" s="18"/>
      <c r="AA88" s="1"/>
    </row>
    <row r="89" spans="1:27" ht="75">
      <c r="A89" s="55" t="s">
        <v>355</v>
      </c>
      <c r="B89" s="37" t="s">
        <v>278</v>
      </c>
      <c r="C89" s="34" t="s">
        <v>621</v>
      </c>
      <c r="D89" s="31" t="s">
        <v>339</v>
      </c>
      <c r="E89" s="31" t="s">
        <v>342</v>
      </c>
      <c r="F89" s="31"/>
      <c r="G89" s="31" t="s">
        <v>187</v>
      </c>
      <c r="H89" s="56">
        <v>0.2</v>
      </c>
      <c r="I89" s="57">
        <v>711000000</v>
      </c>
      <c r="J89" s="13" t="s">
        <v>173</v>
      </c>
      <c r="K89" s="13" t="s">
        <v>394</v>
      </c>
      <c r="L89" s="13" t="s">
        <v>79</v>
      </c>
      <c r="M89" s="13" t="s">
        <v>71</v>
      </c>
      <c r="N89" s="13" t="s">
        <v>345</v>
      </c>
      <c r="O89" s="13" t="s">
        <v>70</v>
      </c>
      <c r="P89" s="13">
        <v>796</v>
      </c>
      <c r="Q89" s="14" t="s">
        <v>80</v>
      </c>
      <c r="R89" s="31">
        <v>6</v>
      </c>
      <c r="S89" s="30">
        <f t="shared" si="2"/>
        <v>13000.000000000002</v>
      </c>
      <c r="T89" s="29">
        <f t="shared" si="3"/>
        <v>78000.00000000001</v>
      </c>
      <c r="U89" s="29">
        <v>87360.00000000001</v>
      </c>
      <c r="V89" s="95"/>
      <c r="W89" s="14">
        <v>2013</v>
      </c>
      <c r="X89" s="59"/>
      <c r="Y89" s="18"/>
      <c r="AA89" s="1"/>
    </row>
    <row r="90" spans="1:27" ht="75">
      <c r="A90" s="55" t="s">
        <v>356</v>
      </c>
      <c r="B90" s="37" t="s">
        <v>278</v>
      </c>
      <c r="C90" s="34" t="s">
        <v>619</v>
      </c>
      <c r="D90" s="31" t="s">
        <v>471</v>
      </c>
      <c r="E90" s="31" t="s">
        <v>93</v>
      </c>
      <c r="F90" s="31"/>
      <c r="G90" s="31" t="s">
        <v>187</v>
      </c>
      <c r="H90" s="56">
        <v>0.2</v>
      </c>
      <c r="I90" s="57">
        <v>711000000</v>
      </c>
      <c r="J90" s="13" t="s">
        <v>173</v>
      </c>
      <c r="K90" s="13" t="s">
        <v>394</v>
      </c>
      <c r="L90" s="13" t="s">
        <v>79</v>
      </c>
      <c r="M90" s="13" t="s">
        <v>71</v>
      </c>
      <c r="N90" s="13" t="s">
        <v>345</v>
      </c>
      <c r="O90" s="13" t="s">
        <v>70</v>
      </c>
      <c r="P90" s="13">
        <v>796</v>
      </c>
      <c r="Q90" s="14" t="s">
        <v>80</v>
      </c>
      <c r="R90" s="31">
        <v>8</v>
      </c>
      <c r="S90" s="30">
        <f t="shared" si="2"/>
        <v>53500.000000000015</v>
      </c>
      <c r="T90" s="29">
        <f t="shared" si="3"/>
        <v>428000.0000000001</v>
      </c>
      <c r="U90" s="65">
        <v>479360.00000000006</v>
      </c>
      <c r="V90" s="95"/>
      <c r="W90" s="14">
        <v>2013</v>
      </c>
      <c r="X90" s="59"/>
      <c r="Y90" s="18"/>
      <c r="AA90" s="1"/>
    </row>
    <row r="91" spans="1:27" ht="75">
      <c r="A91" s="55" t="s">
        <v>245</v>
      </c>
      <c r="B91" s="37" t="s">
        <v>278</v>
      </c>
      <c r="C91" s="34" t="s">
        <v>618</v>
      </c>
      <c r="D91" s="31" t="s">
        <v>470</v>
      </c>
      <c r="E91" s="31" t="s">
        <v>82</v>
      </c>
      <c r="F91" s="31"/>
      <c r="G91" s="31" t="s">
        <v>187</v>
      </c>
      <c r="H91" s="56">
        <v>0.2</v>
      </c>
      <c r="I91" s="57">
        <v>711000000</v>
      </c>
      <c r="J91" s="13" t="s">
        <v>173</v>
      </c>
      <c r="K91" s="13" t="s">
        <v>394</v>
      </c>
      <c r="L91" s="13" t="s">
        <v>79</v>
      </c>
      <c r="M91" s="13" t="s">
        <v>71</v>
      </c>
      <c r="N91" s="13" t="s">
        <v>345</v>
      </c>
      <c r="O91" s="13" t="s">
        <v>70</v>
      </c>
      <c r="P91" s="13">
        <v>796</v>
      </c>
      <c r="Q91" s="14" t="s">
        <v>80</v>
      </c>
      <c r="R91" s="31">
        <v>32</v>
      </c>
      <c r="S91" s="30">
        <f t="shared" si="2"/>
        <v>20330</v>
      </c>
      <c r="T91" s="29">
        <f t="shared" si="3"/>
        <v>650560</v>
      </c>
      <c r="U91" s="29">
        <v>728627.2</v>
      </c>
      <c r="V91" s="95"/>
      <c r="W91" s="14">
        <v>2013</v>
      </c>
      <c r="X91" s="59"/>
      <c r="Y91" s="18"/>
      <c r="AA91" s="1"/>
    </row>
    <row r="92" spans="1:27" ht="75">
      <c r="A92" s="55" t="s">
        <v>357</v>
      </c>
      <c r="B92" s="37" t="s">
        <v>278</v>
      </c>
      <c r="C92" s="34" t="s">
        <v>621</v>
      </c>
      <c r="D92" s="31" t="s">
        <v>340</v>
      </c>
      <c r="E92" s="31" t="s">
        <v>341</v>
      </c>
      <c r="F92" s="31"/>
      <c r="G92" s="31" t="s">
        <v>187</v>
      </c>
      <c r="H92" s="56">
        <v>0.2</v>
      </c>
      <c r="I92" s="57">
        <v>711000000</v>
      </c>
      <c r="J92" s="13" t="s">
        <v>173</v>
      </c>
      <c r="K92" s="13" t="s">
        <v>394</v>
      </c>
      <c r="L92" s="13" t="s">
        <v>79</v>
      </c>
      <c r="M92" s="13" t="s">
        <v>71</v>
      </c>
      <c r="N92" s="13" t="s">
        <v>345</v>
      </c>
      <c r="O92" s="13" t="s">
        <v>70</v>
      </c>
      <c r="P92" s="13">
        <v>796</v>
      </c>
      <c r="Q92" s="14" t="s">
        <v>80</v>
      </c>
      <c r="R92" s="31">
        <v>8</v>
      </c>
      <c r="S92" s="30">
        <f t="shared" si="2"/>
        <v>10432.5</v>
      </c>
      <c r="T92" s="29">
        <f t="shared" si="3"/>
        <v>83460</v>
      </c>
      <c r="U92" s="29">
        <v>93475.2</v>
      </c>
      <c r="V92" s="95"/>
      <c r="W92" s="14">
        <v>2013</v>
      </c>
      <c r="X92" s="59"/>
      <c r="Y92" s="18"/>
      <c r="AA92" s="1"/>
    </row>
    <row r="93" spans="1:27" ht="75">
      <c r="A93" s="55" t="s">
        <v>246</v>
      </c>
      <c r="B93" s="37" t="s">
        <v>278</v>
      </c>
      <c r="C93" s="34" t="s">
        <v>635</v>
      </c>
      <c r="D93" s="31" t="s">
        <v>469</v>
      </c>
      <c r="E93" s="13" t="s">
        <v>25</v>
      </c>
      <c r="F93" s="13"/>
      <c r="G93" s="31" t="s">
        <v>187</v>
      </c>
      <c r="H93" s="56">
        <v>0.2</v>
      </c>
      <c r="I93" s="57">
        <v>711000000</v>
      </c>
      <c r="J93" s="13" t="s">
        <v>173</v>
      </c>
      <c r="K93" s="13" t="s">
        <v>395</v>
      </c>
      <c r="L93" s="13" t="s">
        <v>79</v>
      </c>
      <c r="M93" s="13" t="s">
        <v>71</v>
      </c>
      <c r="N93" s="13" t="s">
        <v>345</v>
      </c>
      <c r="O93" s="13" t="s">
        <v>70</v>
      </c>
      <c r="P93" s="13">
        <v>796</v>
      </c>
      <c r="Q93" s="14" t="s">
        <v>80</v>
      </c>
      <c r="R93" s="31">
        <v>60</v>
      </c>
      <c r="S93" s="30">
        <f t="shared" si="2"/>
        <v>2025.357142857143</v>
      </c>
      <c r="T93" s="29">
        <f t="shared" si="3"/>
        <v>121521.42857142858</v>
      </c>
      <c r="U93" s="29">
        <v>136104</v>
      </c>
      <c r="V93" s="95"/>
      <c r="W93" s="14">
        <v>2013</v>
      </c>
      <c r="X93" s="59"/>
      <c r="Y93" s="18"/>
      <c r="AA93" s="1"/>
    </row>
    <row r="94" spans="1:27" ht="75">
      <c r="A94" s="55" t="s">
        <v>247</v>
      </c>
      <c r="B94" s="37" t="s">
        <v>278</v>
      </c>
      <c r="C94" s="34" t="s">
        <v>636</v>
      </c>
      <c r="D94" s="31" t="s">
        <v>468</v>
      </c>
      <c r="E94" s="13" t="s">
        <v>26</v>
      </c>
      <c r="F94" s="13"/>
      <c r="G94" s="31" t="s">
        <v>187</v>
      </c>
      <c r="H94" s="56">
        <v>0.2</v>
      </c>
      <c r="I94" s="57">
        <v>711000000</v>
      </c>
      <c r="J94" s="13" t="s">
        <v>173</v>
      </c>
      <c r="K94" s="13" t="s">
        <v>395</v>
      </c>
      <c r="L94" s="13" t="s">
        <v>79</v>
      </c>
      <c r="M94" s="13" t="s">
        <v>71</v>
      </c>
      <c r="N94" s="13" t="s">
        <v>345</v>
      </c>
      <c r="O94" s="13" t="s">
        <v>70</v>
      </c>
      <c r="P94" s="13">
        <v>796</v>
      </c>
      <c r="Q94" s="14" t="s">
        <v>80</v>
      </c>
      <c r="R94" s="31">
        <v>100</v>
      </c>
      <c r="S94" s="30">
        <f t="shared" si="2"/>
        <v>315.26785714285717</v>
      </c>
      <c r="T94" s="29">
        <f t="shared" si="3"/>
        <v>31526.785714285717</v>
      </c>
      <c r="U94" s="29">
        <v>35310</v>
      </c>
      <c r="V94" s="95"/>
      <c r="W94" s="14">
        <v>2013</v>
      </c>
      <c r="X94" s="59"/>
      <c r="Y94" s="18"/>
      <c r="AA94" s="1"/>
    </row>
    <row r="95" spans="1:27" ht="75">
      <c r="A95" s="55" t="s">
        <v>358</v>
      </c>
      <c r="B95" s="37" t="s">
        <v>278</v>
      </c>
      <c r="C95" s="34" t="s">
        <v>637</v>
      </c>
      <c r="D95" s="31" t="s">
        <v>467</v>
      </c>
      <c r="E95" s="13" t="s">
        <v>27</v>
      </c>
      <c r="F95" s="13"/>
      <c r="G95" s="31" t="s">
        <v>187</v>
      </c>
      <c r="H95" s="56">
        <v>0.2</v>
      </c>
      <c r="I95" s="57">
        <v>711000000</v>
      </c>
      <c r="J95" s="13" t="s">
        <v>173</v>
      </c>
      <c r="K95" s="13" t="s">
        <v>395</v>
      </c>
      <c r="L95" s="13" t="s">
        <v>79</v>
      </c>
      <c r="M95" s="13" t="s">
        <v>71</v>
      </c>
      <c r="N95" s="13" t="s">
        <v>345</v>
      </c>
      <c r="O95" s="13" t="s">
        <v>70</v>
      </c>
      <c r="P95" s="13">
        <v>796</v>
      </c>
      <c r="Q95" s="14" t="s">
        <v>80</v>
      </c>
      <c r="R95" s="31">
        <v>100</v>
      </c>
      <c r="S95" s="30">
        <f t="shared" si="2"/>
        <v>91.71428571428571</v>
      </c>
      <c r="T95" s="29">
        <f t="shared" si="3"/>
        <v>9171.42857142857</v>
      </c>
      <c r="U95" s="29">
        <v>10272</v>
      </c>
      <c r="V95" s="95"/>
      <c r="W95" s="14">
        <v>2013</v>
      </c>
      <c r="X95" s="59"/>
      <c r="Y95" s="18"/>
      <c r="AA95" s="1"/>
    </row>
    <row r="96" spans="1:27" ht="75">
      <c r="A96" s="55" t="s">
        <v>248</v>
      </c>
      <c r="B96" s="37" t="s">
        <v>278</v>
      </c>
      <c r="C96" s="34" t="s">
        <v>638</v>
      </c>
      <c r="D96" s="31" t="s">
        <v>466</v>
      </c>
      <c r="E96" s="13" t="s">
        <v>28</v>
      </c>
      <c r="F96" s="13"/>
      <c r="G96" s="31" t="s">
        <v>187</v>
      </c>
      <c r="H96" s="56">
        <v>0.2</v>
      </c>
      <c r="I96" s="57">
        <v>711000000</v>
      </c>
      <c r="J96" s="13" t="s">
        <v>173</v>
      </c>
      <c r="K96" s="13" t="s">
        <v>395</v>
      </c>
      <c r="L96" s="13" t="s">
        <v>79</v>
      </c>
      <c r="M96" s="13" t="s">
        <v>71</v>
      </c>
      <c r="N96" s="13" t="s">
        <v>345</v>
      </c>
      <c r="O96" s="13" t="s">
        <v>70</v>
      </c>
      <c r="P96" s="13">
        <v>796</v>
      </c>
      <c r="Q96" s="14" t="s">
        <v>80</v>
      </c>
      <c r="R96" s="31">
        <v>264</v>
      </c>
      <c r="S96" s="30">
        <f t="shared" si="2"/>
        <v>57.17667748917749</v>
      </c>
      <c r="T96" s="29">
        <f t="shared" si="3"/>
        <v>15094.642857142859</v>
      </c>
      <c r="U96" s="29">
        <v>16906</v>
      </c>
      <c r="V96" s="95"/>
      <c r="W96" s="14">
        <v>2013</v>
      </c>
      <c r="X96" s="59"/>
      <c r="Y96" s="18"/>
      <c r="AA96" s="1"/>
    </row>
    <row r="97" spans="1:27" ht="75">
      <c r="A97" s="55" t="s">
        <v>249</v>
      </c>
      <c r="B97" s="37" t="s">
        <v>278</v>
      </c>
      <c r="C97" s="34" t="s">
        <v>639</v>
      </c>
      <c r="D97" s="31" t="s">
        <v>465</v>
      </c>
      <c r="E97" s="13" t="s">
        <v>29</v>
      </c>
      <c r="F97" s="13"/>
      <c r="G97" s="31" t="s">
        <v>187</v>
      </c>
      <c r="H97" s="56">
        <v>0.2</v>
      </c>
      <c r="I97" s="57">
        <v>711000000</v>
      </c>
      <c r="J97" s="13" t="s">
        <v>173</v>
      </c>
      <c r="K97" s="13" t="s">
        <v>395</v>
      </c>
      <c r="L97" s="13" t="s">
        <v>79</v>
      </c>
      <c r="M97" s="13" t="s">
        <v>71</v>
      </c>
      <c r="N97" s="13" t="s">
        <v>345</v>
      </c>
      <c r="O97" s="13" t="s">
        <v>70</v>
      </c>
      <c r="P97" s="13">
        <v>796</v>
      </c>
      <c r="Q97" s="14" t="s">
        <v>80</v>
      </c>
      <c r="R97" s="31">
        <v>200</v>
      </c>
      <c r="S97" s="30">
        <f t="shared" si="2"/>
        <v>406.0267857142857</v>
      </c>
      <c r="T97" s="29">
        <f t="shared" si="3"/>
        <v>81205.35714285714</v>
      </c>
      <c r="U97" s="29">
        <v>90950</v>
      </c>
      <c r="V97" s="95"/>
      <c r="W97" s="14">
        <v>2013</v>
      </c>
      <c r="X97" s="59"/>
      <c r="Y97" s="18"/>
      <c r="AA97" s="1"/>
    </row>
    <row r="98" spans="1:27" ht="75">
      <c r="A98" s="55" t="s">
        <v>250</v>
      </c>
      <c r="B98" s="37" t="s">
        <v>278</v>
      </c>
      <c r="C98" s="34" t="s">
        <v>640</v>
      </c>
      <c r="D98" s="31" t="s">
        <v>464</v>
      </c>
      <c r="E98" s="13" t="s">
        <v>30</v>
      </c>
      <c r="F98" s="13"/>
      <c r="G98" s="31" t="s">
        <v>187</v>
      </c>
      <c r="H98" s="56">
        <v>0.2</v>
      </c>
      <c r="I98" s="57">
        <v>711000000</v>
      </c>
      <c r="J98" s="13" t="s">
        <v>173</v>
      </c>
      <c r="K98" s="13" t="s">
        <v>395</v>
      </c>
      <c r="L98" s="13" t="s">
        <v>79</v>
      </c>
      <c r="M98" s="13" t="s">
        <v>71</v>
      </c>
      <c r="N98" s="13" t="s">
        <v>345</v>
      </c>
      <c r="O98" s="13" t="s">
        <v>70</v>
      </c>
      <c r="P98" s="13">
        <v>796</v>
      </c>
      <c r="Q98" s="14" t="s">
        <v>80</v>
      </c>
      <c r="R98" s="31">
        <v>10000</v>
      </c>
      <c r="S98" s="30">
        <f t="shared" si="2"/>
        <v>10.508928571428571</v>
      </c>
      <c r="T98" s="29">
        <f t="shared" si="3"/>
        <v>105089.28571428571</v>
      </c>
      <c r="U98" s="29">
        <v>117700</v>
      </c>
      <c r="V98" s="95"/>
      <c r="W98" s="14">
        <v>2013</v>
      </c>
      <c r="X98" s="59"/>
      <c r="Y98" s="18"/>
      <c r="AA98" s="1"/>
    </row>
    <row r="99" spans="1:27" ht="75">
      <c r="A99" s="55" t="s">
        <v>251</v>
      </c>
      <c r="B99" s="37" t="s">
        <v>278</v>
      </c>
      <c r="C99" s="34" t="s">
        <v>642</v>
      </c>
      <c r="D99" s="31" t="s">
        <v>641</v>
      </c>
      <c r="E99" s="13" t="s">
        <v>31</v>
      </c>
      <c r="F99" s="13"/>
      <c r="G99" s="31" t="s">
        <v>187</v>
      </c>
      <c r="H99" s="56">
        <v>0.2</v>
      </c>
      <c r="I99" s="57">
        <v>711000000</v>
      </c>
      <c r="J99" s="13" t="s">
        <v>173</v>
      </c>
      <c r="K99" s="13" t="s">
        <v>395</v>
      </c>
      <c r="L99" s="13" t="s">
        <v>79</v>
      </c>
      <c r="M99" s="13" t="s">
        <v>71</v>
      </c>
      <c r="N99" s="13" t="s">
        <v>345</v>
      </c>
      <c r="O99" s="13" t="s">
        <v>70</v>
      </c>
      <c r="P99" s="13">
        <v>796</v>
      </c>
      <c r="Q99" s="14" t="s">
        <v>80</v>
      </c>
      <c r="R99" s="31">
        <v>1000</v>
      </c>
      <c r="S99" s="30">
        <f t="shared" si="2"/>
        <v>62.09821428571429</v>
      </c>
      <c r="T99" s="29">
        <f t="shared" si="3"/>
        <v>62098.21428571429</v>
      </c>
      <c r="U99" s="29">
        <v>69550</v>
      </c>
      <c r="V99" s="95"/>
      <c r="W99" s="14">
        <v>2013</v>
      </c>
      <c r="X99" s="59"/>
      <c r="Y99" s="18"/>
      <c r="AA99" s="1"/>
    </row>
    <row r="100" spans="1:27" ht="75">
      <c r="A100" s="55" t="s">
        <v>252</v>
      </c>
      <c r="B100" s="37" t="s">
        <v>278</v>
      </c>
      <c r="C100" s="34" t="s">
        <v>642</v>
      </c>
      <c r="D100" s="31" t="s">
        <v>641</v>
      </c>
      <c r="E100" s="13" t="s">
        <v>32</v>
      </c>
      <c r="F100" s="13"/>
      <c r="G100" s="31" t="s">
        <v>187</v>
      </c>
      <c r="H100" s="56">
        <v>0.2</v>
      </c>
      <c r="I100" s="57">
        <v>711000000</v>
      </c>
      <c r="J100" s="13" t="s">
        <v>173</v>
      </c>
      <c r="K100" s="13" t="s">
        <v>395</v>
      </c>
      <c r="L100" s="13" t="s">
        <v>79</v>
      </c>
      <c r="M100" s="13" t="s">
        <v>71</v>
      </c>
      <c r="N100" s="13" t="s">
        <v>345</v>
      </c>
      <c r="O100" s="13" t="s">
        <v>70</v>
      </c>
      <c r="P100" s="13">
        <v>796</v>
      </c>
      <c r="Q100" s="14" t="s">
        <v>80</v>
      </c>
      <c r="R100" s="31">
        <v>500</v>
      </c>
      <c r="S100" s="30">
        <f t="shared" si="2"/>
        <v>49.67857142857142</v>
      </c>
      <c r="T100" s="29">
        <f t="shared" si="3"/>
        <v>24839.28571428571</v>
      </c>
      <c r="U100" s="29">
        <v>27819.999999999996</v>
      </c>
      <c r="V100" s="95"/>
      <c r="W100" s="14">
        <v>2013</v>
      </c>
      <c r="X100" s="59"/>
      <c r="Y100" s="18"/>
      <c r="AA100" s="1"/>
    </row>
    <row r="101" spans="1:27" ht="75">
      <c r="A101" s="55" t="s">
        <v>253</v>
      </c>
      <c r="B101" s="37" t="s">
        <v>278</v>
      </c>
      <c r="C101" s="34" t="s">
        <v>642</v>
      </c>
      <c r="D101" s="31" t="s">
        <v>641</v>
      </c>
      <c r="E101" s="13" t="s">
        <v>33</v>
      </c>
      <c r="F101" s="13"/>
      <c r="G101" s="31" t="s">
        <v>187</v>
      </c>
      <c r="H101" s="56">
        <v>0.2</v>
      </c>
      <c r="I101" s="57">
        <v>711000000</v>
      </c>
      <c r="J101" s="13" t="s">
        <v>173</v>
      </c>
      <c r="K101" s="13" t="s">
        <v>395</v>
      </c>
      <c r="L101" s="13" t="s">
        <v>79</v>
      </c>
      <c r="M101" s="13" t="s">
        <v>71</v>
      </c>
      <c r="N101" s="13" t="s">
        <v>345</v>
      </c>
      <c r="O101" s="13" t="s">
        <v>70</v>
      </c>
      <c r="P101" s="13">
        <v>796</v>
      </c>
      <c r="Q101" s="14" t="s">
        <v>80</v>
      </c>
      <c r="R101" s="31">
        <v>500</v>
      </c>
      <c r="S101" s="30">
        <f t="shared" si="2"/>
        <v>120.37500000000003</v>
      </c>
      <c r="T101" s="29">
        <f t="shared" si="3"/>
        <v>60187.500000000015</v>
      </c>
      <c r="U101" s="29">
        <v>67410.00000000001</v>
      </c>
      <c r="V101" s="95"/>
      <c r="W101" s="14">
        <v>2013</v>
      </c>
      <c r="X101" s="59"/>
      <c r="Y101" s="18"/>
      <c r="AA101" s="1"/>
    </row>
    <row r="102" spans="1:27" ht="75">
      <c r="A102" s="55" t="s">
        <v>254</v>
      </c>
      <c r="B102" s="37" t="s">
        <v>278</v>
      </c>
      <c r="C102" s="34" t="s">
        <v>643</v>
      </c>
      <c r="D102" s="31" t="s">
        <v>463</v>
      </c>
      <c r="E102" s="13" t="s">
        <v>346</v>
      </c>
      <c r="F102" s="13"/>
      <c r="G102" s="31" t="s">
        <v>187</v>
      </c>
      <c r="H102" s="56">
        <v>0.2</v>
      </c>
      <c r="I102" s="57">
        <v>711000000</v>
      </c>
      <c r="J102" s="13" t="s">
        <v>173</v>
      </c>
      <c r="K102" s="13" t="s">
        <v>395</v>
      </c>
      <c r="L102" s="13" t="s">
        <v>79</v>
      </c>
      <c r="M102" s="13" t="s">
        <v>71</v>
      </c>
      <c r="N102" s="13" t="s">
        <v>345</v>
      </c>
      <c r="O102" s="13" t="s">
        <v>70</v>
      </c>
      <c r="P102" s="13">
        <v>796</v>
      </c>
      <c r="Q102" s="14" t="s">
        <v>80</v>
      </c>
      <c r="R102" s="31">
        <v>700</v>
      </c>
      <c r="S102" s="30">
        <f t="shared" si="2"/>
        <v>174.98311224489797</v>
      </c>
      <c r="T102" s="29">
        <f t="shared" si="3"/>
        <v>122488.17857142858</v>
      </c>
      <c r="U102" s="29">
        <v>137186.76</v>
      </c>
      <c r="V102" s="95"/>
      <c r="W102" s="14">
        <v>2013</v>
      </c>
      <c r="X102" s="59"/>
      <c r="Y102" s="18"/>
      <c r="AA102" s="1"/>
    </row>
    <row r="103" spans="1:27" ht="75">
      <c r="A103" s="55" t="s">
        <v>255</v>
      </c>
      <c r="B103" s="37" t="s">
        <v>278</v>
      </c>
      <c r="C103" s="34" t="s">
        <v>644</v>
      </c>
      <c r="D103" s="31" t="s">
        <v>462</v>
      </c>
      <c r="E103" s="13" t="s">
        <v>34</v>
      </c>
      <c r="F103" s="13"/>
      <c r="G103" s="31" t="s">
        <v>187</v>
      </c>
      <c r="H103" s="56">
        <v>0.2</v>
      </c>
      <c r="I103" s="57">
        <v>711000000</v>
      </c>
      <c r="J103" s="13" t="s">
        <v>173</v>
      </c>
      <c r="K103" s="13" t="s">
        <v>395</v>
      </c>
      <c r="L103" s="13" t="s">
        <v>79</v>
      </c>
      <c r="M103" s="13" t="s">
        <v>71</v>
      </c>
      <c r="N103" s="13" t="s">
        <v>345</v>
      </c>
      <c r="O103" s="13" t="s">
        <v>70</v>
      </c>
      <c r="P103" s="13">
        <v>796</v>
      </c>
      <c r="Q103" s="14" t="s">
        <v>80</v>
      </c>
      <c r="R103" s="31">
        <v>100</v>
      </c>
      <c r="S103" s="30">
        <f t="shared" si="2"/>
        <v>301.89285714285717</v>
      </c>
      <c r="T103" s="29">
        <f t="shared" si="3"/>
        <v>30189.285714285717</v>
      </c>
      <c r="U103" s="29">
        <v>33812</v>
      </c>
      <c r="V103" s="95"/>
      <c r="W103" s="14">
        <v>2013</v>
      </c>
      <c r="X103" s="59"/>
      <c r="Y103" s="18"/>
      <c r="AA103" s="1"/>
    </row>
    <row r="104" spans="1:27" ht="75">
      <c r="A104" s="55" t="s">
        <v>256</v>
      </c>
      <c r="B104" s="37" t="s">
        <v>278</v>
      </c>
      <c r="C104" s="34" t="s">
        <v>743</v>
      </c>
      <c r="D104" s="31" t="s">
        <v>461</v>
      </c>
      <c r="E104" s="13" t="s">
        <v>35</v>
      </c>
      <c r="F104" s="13"/>
      <c r="G104" s="31" t="s">
        <v>187</v>
      </c>
      <c r="H104" s="56">
        <v>0.2</v>
      </c>
      <c r="I104" s="57">
        <v>711000000</v>
      </c>
      <c r="J104" s="13" t="s">
        <v>173</v>
      </c>
      <c r="K104" s="13" t="s">
        <v>395</v>
      </c>
      <c r="L104" s="13" t="s">
        <v>79</v>
      </c>
      <c r="M104" s="13" t="s">
        <v>71</v>
      </c>
      <c r="N104" s="13" t="s">
        <v>345</v>
      </c>
      <c r="O104" s="13" t="s">
        <v>70</v>
      </c>
      <c r="P104" s="13">
        <v>796</v>
      </c>
      <c r="Q104" s="14" t="s">
        <v>80</v>
      </c>
      <c r="R104" s="31">
        <v>500</v>
      </c>
      <c r="S104" s="30">
        <f t="shared" si="2"/>
        <v>191.07142857142858</v>
      </c>
      <c r="T104" s="29">
        <f t="shared" si="3"/>
        <v>95535.71428571429</v>
      </c>
      <c r="U104" s="29">
        <v>107000</v>
      </c>
      <c r="V104" s="95"/>
      <c r="W104" s="14">
        <v>2013</v>
      </c>
      <c r="X104" s="59"/>
      <c r="Y104" s="18"/>
      <c r="AA104" s="1"/>
    </row>
    <row r="105" spans="1:27" ht="75">
      <c r="A105" s="55" t="s">
        <v>257</v>
      </c>
      <c r="B105" s="37" t="s">
        <v>278</v>
      </c>
      <c r="C105" s="34" t="s">
        <v>743</v>
      </c>
      <c r="D105" s="31" t="s">
        <v>460</v>
      </c>
      <c r="E105" s="13" t="s">
        <v>36</v>
      </c>
      <c r="F105" s="13"/>
      <c r="G105" s="31" t="s">
        <v>187</v>
      </c>
      <c r="H105" s="56">
        <v>0.2</v>
      </c>
      <c r="I105" s="57">
        <v>711000000</v>
      </c>
      <c r="J105" s="13" t="s">
        <v>173</v>
      </c>
      <c r="K105" s="13" t="s">
        <v>395</v>
      </c>
      <c r="L105" s="13" t="s">
        <v>79</v>
      </c>
      <c r="M105" s="13" t="s">
        <v>71</v>
      </c>
      <c r="N105" s="13" t="s">
        <v>345</v>
      </c>
      <c r="O105" s="13" t="s">
        <v>70</v>
      </c>
      <c r="P105" s="13">
        <v>796</v>
      </c>
      <c r="Q105" s="14" t="s">
        <v>80</v>
      </c>
      <c r="R105" s="31">
        <v>100</v>
      </c>
      <c r="S105" s="30">
        <f t="shared" si="2"/>
        <v>28.660714285714285</v>
      </c>
      <c r="T105" s="29">
        <f t="shared" si="3"/>
        <v>2866.0714285714284</v>
      </c>
      <c r="U105" s="29">
        <v>3210</v>
      </c>
      <c r="V105" s="95"/>
      <c r="W105" s="14">
        <v>2013</v>
      </c>
      <c r="X105" s="59"/>
      <c r="Y105" s="18"/>
      <c r="AA105" s="1"/>
    </row>
    <row r="106" spans="1:27" ht="75">
      <c r="A106" s="55" t="s">
        <v>258</v>
      </c>
      <c r="B106" s="37" t="s">
        <v>278</v>
      </c>
      <c r="C106" s="34" t="s">
        <v>743</v>
      </c>
      <c r="D106" s="31" t="s">
        <v>459</v>
      </c>
      <c r="E106" s="13" t="s">
        <v>37</v>
      </c>
      <c r="F106" s="13"/>
      <c r="G106" s="31" t="s">
        <v>187</v>
      </c>
      <c r="H106" s="56">
        <v>0.2</v>
      </c>
      <c r="I106" s="57">
        <v>711000000</v>
      </c>
      <c r="J106" s="13" t="s">
        <v>173</v>
      </c>
      <c r="K106" s="13" t="s">
        <v>395</v>
      </c>
      <c r="L106" s="13" t="s">
        <v>79</v>
      </c>
      <c r="M106" s="13" t="s">
        <v>71</v>
      </c>
      <c r="N106" s="13" t="s">
        <v>345</v>
      </c>
      <c r="O106" s="13" t="s">
        <v>70</v>
      </c>
      <c r="P106" s="13">
        <v>796</v>
      </c>
      <c r="Q106" s="14" t="s">
        <v>80</v>
      </c>
      <c r="R106" s="31">
        <v>100</v>
      </c>
      <c r="S106" s="30">
        <f t="shared" si="2"/>
        <v>28.660714285714285</v>
      </c>
      <c r="T106" s="29">
        <f t="shared" si="3"/>
        <v>2866.0714285714284</v>
      </c>
      <c r="U106" s="29">
        <v>3210</v>
      </c>
      <c r="V106" s="95"/>
      <c r="W106" s="14">
        <v>2013</v>
      </c>
      <c r="X106" s="59"/>
      <c r="Y106" s="18"/>
      <c r="AA106" s="1"/>
    </row>
    <row r="107" spans="1:27" ht="75">
      <c r="A107" s="55" t="s">
        <v>259</v>
      </c>
      <c r="B107" s="37" t="s">
        <v>278</v>
      </c>
      <c r="C107" s="34" t="s">
        <v>646</v>
      </c>
      <c r="D107" s="31" t="s">
        <v>458</v>
      </c>
      <c r="E107" s="13" t="s">
        <v>38</v>
      </c>
      <c r="F107" s="13"/>
      <c r="G107" s="31" t="s">
        <v>187</v>
      </c>
      <c r="H107" s="56">
        <v>0.2</v>
      </c>
      <c r="I107" s="57">
        <v>711000000</v>
      </c>
      <c r="J107" s="13" t="s">
        <v>173</v>
      </c>
      <c r="K107" s="13" t="s">
        <v>395</v>
      </c>
      <c r="L107" s="13" t="s">
        <v>79</v>
      </c>
      <c r="M107" s="13" t="s">
        <v>71</v>
      </c>
      <c r="N107" s="13" t="s">
        <v>345</v>
      </c>
      <c r="O107" s="13" t="s">
        <v>70</v>
      </c>
      <c r="P107" s="13">
        <v>796</v>
      </c>
      <c r="Q107" s="14" t="s">
        <v>80</v>
      </c>
      <c r="R107" s="31">
        <v>1000</v>
      </c>
      <c r="S107" s="30">
        <f t="shared" si="2"/>
        <v>26.750000000000007</v>
      </c>
      <c r="T107" s="29">
        <f t="shared" si="3"/>
        <v>26750.000000000007</v>
      </c>
      <c r="U107" s="29">
        <v>29960.000000000007</v>
      </c>
      <c r="V107" s="95"/>
      <c r="W107" s="14">
        <v>2013</v>
      </c>
      <c r="X107" s="59"/>
      <c r="Y107" s="18"/>
      <c r="AA107" s="1"/>
    </row>
    <row r="108" spans="1:27" ht="75">
      <c r="A108" s="55" t="s">
        <v>260</v>
      </c>
      <c r="B108" s="37" t="s">
        <v>278</v>
      </c>
      <c r="C108" s="34" t="s">
        <v>647</v>
      </c>
      <c r="D108" s="31" t="s">
        <v>458</v>
      </c>
      <c r="E108" s="13" t="s">
        <v>39</v>
      </c>
      <c r="F108" s="13"/>
      <c r="G108" s="31" t="s">
        <v>187</v>
      </c>
      <c r="H108" s="56">
        <v>0.2</v>
      </c>
      <c r="I108" s="57">
        <v>711000000</v>
      </c>
      <c r="J108" s="13" t="s">
        <v>173</v>
      </c>
      <c r="K108" s="13" t="s">
        <v>395</v>
      </c>
      <c r="L108" s="13" t="s">
        <v>79</v>
      </c>
      <c r="M108" s="13" t="s">
        <v>71</v>
      </c>
      <c r="N108" s="13" t="s">
        <v>345</v>
      </c>
      <c r="O108" s="13" t="s">
        <v>70</v>
      </c>
      <c r="P108" s="13">
        <v>796</v>
      </c>
      <c r="Q108" s="14" t="s">
        <v>80</v>
      </c>
      <c r="R108" s="31">
        <v>1000</v>
      </c>
      <c r="S108" s="30">
        <f t="shared" si="2"/>
        <v>21.776785714285715</v>
      </c>
      <c r="T108" s="29">
        <f t="shared" si="3"/>
        <v>21776.785714285714</v>
      </c>
      <c r="U108" s="29">
        <v>24390</v>
      </c>
      <c r="V108" s="95"/>
      <c r="W108" s="14">
        <v>2013</v>
      </c>
      <c r="X108" s="59"/>
      <c r="Y108" s="18"/>
      <c r="AA108" s="1"/>
    </row>
    <row r="109" spans="1:27" ht="75">
      <c r="A109" s="55" t="s">
        <v>261</v>
      </c>
      <c r="B109" s="37" t="s">
        <v>278</v>
      </c>
      <c r="C109" s="34" t="s">
        <v>645</v>
      </c>
      <c r="D109" s="31" t="s">
        <v>458</v>
      </c>
      <c r="E109" s="13" t="s">
        <v>40</v>
      </c>
      <c r="F109" s="13"/>
      <c r="G109" s="31" t="s">
        <v>187</v>
      </c>
      <c r="H109" s="56">
        <v>0.2</v>
      </c>
      <c r="I109" s="57">
        <v>711000000</v>
      </c>
      <c r="J109" s="13" t="s">
        <v>173</v>
      </c>
      <c r="K109" s="13" t="s">
        <v>395</v>
      </c>
      <c r="L109" s="13" t="s">
        <v>79</v>
      </c>
      <c r="M109" s="13" t="s">
        <v>71</v>
      </c>
      <c r="N109" s="13" t="s">
        <v>345</v>
      </c>
      <c r="O109" s="13" t="s">
        <v>70</v>
      </c>
      <c r="P109" s="13">
        <v>796</v>
      </c>
      <c r="Q109" s="14" t="s">
        <v>80</v>
      </c>
      <c r="R109" s="31">
        <v>1000</v>
      </c>
      <c r="S109" s="30">
        <f t="shared" si="2"/>
        <v>10.508928571428571</v>
      </c>
      <c r="T109" s="29">
        <f t="shared" si="3"/>
        <v>10508.92857142857</v>
      </c>
      <c r="U109" s="29">
        <v>11770</v>
      </c>
      <c r="V109" s="95"/>
      <c r="W109" s="14">
        <v>2013</v>
      </c>
      <c r="X109" s="59"/>
      <c r="Y109" s="18"/>
      <c r="AA109" s="1"/>
    </row>
    <row r="110" spans="1:27" ht="75">
      <c r="A110" s="55" t="s">
        <v>262</v>
      </c>
      <c r="B110" s="37" t="s">
        <v>278</v>
      </c>
      <c r="C110" s="34" t="s">
        <v>648</v>
      </c>
      <c r="D110" s="31" t="s">
        <v>457</v>
      </c>
      <c r="E110" s="13" t="s">
        <v>41</v>
      </c>
      <c r="F110" s="13"/>
      <c r="G110" s="31" t="s">
        <v>187</v>
      </c>
      <c r="H110" s="56">
        <v>0.2</v>
      </c>
      <c r="I110" s="57">
        <v>711000000</v>
      </c>
      <c r="J110" s="13" t="s">
        <v>173</v>
      </c>
      <c r="K110" s="13" t="s">
        <v>395</v>
      </c>
      <c r="L110" s="13" t="s">
        <v>79</v>
      </c>
      <c r="M110" s="13" t="s">
        <v>71</v>
      </c>
      <c r="N110" s="13" t="s">
        <v>345</v>
      </c>
      <c r="O110" s="13" t="s">
        <v>70</v>
      </c>
      <c r="P110" s="13">
        <v>796</v>
      </c>
      <c r="Q110" s="14" t="s">
        <v>80</v>
      </c>
      <c r="R110" s="31">
        <v>76</v>
      </c>
      <c r="S110" s="30">
        <f t="shared" si="2"/>
        <v>334.3750000000001</v>
      </c>
      <c r="T110" s="29">
        <f t="shared" si="3"/>
        <v>25412.500000000007</v>
      </c>
      <c r="U110" s="29">
        <v>28462.000000000007</v>
      </c>
      <c r="V110" s="95"/>
      <c r="W110" s="14">
        <v>2013</v>
      </c>
      <c r="X110" s="59"/>
      <c r="Y110" s="18"/>
      <c r="AA110" s="1"/>
    </row>
    <row r="111" spans="1:27" ht="75">
      <c r="A111" s="55" t="s">
        <v>359</v>
      </c>
      <c r="B111" s="37" t="s">
        <v>278</v>
      </c>
      <c r="C111" s="34" t="s">
        <v>649</v>
      </c>
      <c r="D111" s="31" t="s">
        <v>456</v>
      </c>
      <c r="E111" s="13" t="s">
        <v>42</v>
      </c>
      <c r="F111" s="13"/>
      <c r="G111" s="31" t="s">
        <v>187</v>
      </c>
      <c r="H111" s="56">
        <v>0.2</v>
      </c>
      <c r="I111" s="57">
        <v>711000000</v>
      </c>
      <c r="J111" s="13" t="s">
        <v>173</v>
      </c>
      <c r="K111" s="13" t="s">
        <v>395</v>
      </c>
      <c r="L111" s="13" t="s">
        <v>79</v>
      </c>
      <c r="M111" s="13" t="s">
        <v>71</v>
      </c>
      <c r="N111" s="13" t="s">
        <v>345</v>
      </c>
      <c r="O111" s="13" t="s">
        <v>70</v>
      </c>
      <c r="P111" s="13">
        <v>796</v>
      </c>
      <c r="Q111" s="14" t="s">
        <v>80</v>
      </c>
      <c r="R111" s="31">
        <v>100</v>
      </c>
      <c r="S111" s="30">
        <f t="shared" si="2"/>
        <v>274.18750000000006</v>
      </c>
      <c r="T111" s="29">
        <f t="shared" si="3"/>
        <v>27418.750000000007</v>
      </c>
      <c r="U111" s="29">
        <v>30709.000000000007</v>
      </c>
      <c r="V111" s="95"/>
      <c r="W111" s="14">
        <v>2013</v>
      </c>
      <c r="X111" s="59"/>
      <c r="Y111" s="18"/>
      <c r="AA111" s="1"/>
    </row>
    <row r="112" spans="1:27" ht="75">
      <c r="A112" s="55" t="s">
        <v>360</v>
      </c>
      <c r="B112" s="37" t="s">
        <v>278</v>
      </c>
      <c r="C112" s="34" t="s">
        <v>650</v>
      </c>
      <c r="D112" s="31" t="s">
        <v>455</v>
      </c>
      <c r="E112" s="13" t="s">
        <v>43</v>
      </c>
      <c r="F112" s="13"/>
      <c r="G112" s="31" t="s">
        <v>187</v>
      </c>
      <c r="H112" s="56">
        <v>0.2</v>
      </c>
      <c r="I112" s="57">
        <v>711000000</v>
      </c>
      <c r="J112" s="13" t="s">
        <v>173</v>
      </c>
      <c r="K112" s="13" t="s">
        <v>395</v>
      </c>
      <c r="L112" s="13" t="s">
        <v>79</v>
      </c>
      <c r="M112" s="13" t="s">
        <v>71</v>
      </c>
      <c r="N112" s="13" t="s">
        <v>345</v>
      </c>
      <c r="O112" s="13" t="s">
        <v>70</v>
      </c>
      <c r="P112" s="13">
        <v>796</v>
      </c>
      <c r="Q112" s="14" t="s">
        <v>80</v>
      </c>
      <c r="R112" s="31">
        <v>150</v>
      </c>
      <c r="S112" s="30">
        <f t="shared" si="2"/>
        <v>109.86607142857143</v>
      </c>
      <c r="T112" s="29">
        <f t="shared" si="3"/>
        <v>16479.910714285714</v>
      </c>
      <c r="U112" s="29">
        <v>18457.5</v>
      </c>
      <c r="V112" s="95"/>
      <c r="W112" s="14">
        <v>2013</v>
      </c>
      <c r="X112" s="59"/>
      <c r="Y112" s="18"/>
      <c r="AA112" s="1"/>
    </row>
    <row r="113" spans="1:27" ht="75">
      <c r="A113" s="55" t="s">
        <v>361</v>
      </c>
      <c r="B113" s="37" t="s">
        <v>278</v>
      </c>
      <c r="C113" s="34" t="s">
        <v>651</v>
      </c>
      <c r="D113" s="31" t="s">
        <v>454</v>
      </c>
      <c r="E113" s="13" t="s">
        <v>44</v>
      </c>
      <c r="F113" s="13"/>
      <c r="G113" s="31" t="s">
        <v>187</v>
      </c>
      <c r="H113" s="56">
        <v>0.2</v>
      </c>
      <c r="I113" s="57">
        <v>711000000</v>
      </c>
      <c r="J113" s="13" t="s">
        <v>173</v>
      </c>
      <c r="K113" s="13" t="s">
        <v>395</v>
      </c>
      <c r="L113" s="13" t="s">
        <v>79</v>
      </c>
      <c r="M113" s="13" t="s">
        <v>71</v>
      </c>
      <c r="N113" s="13" t="s">
        <v>345</v>
      </c>
      <c r="O113" s="13" t="s">
        <v>70</v>
      </c>
      <c r="P113" s="13">
        <v>796</v>
      </c>
      <c r="Q113" s="14" t="s">
        <v>80</v>
      </c>
      <c r="R113" s="31">
        <v>300</v>
      </c>
      <c r="S113" s="30">
        <f t="shared" si="2"/>
        <v>109.86607142857143</v>
      </c>
      <c r="T113" s="29">
        <f t="shared" si="3"/>
        <v>32959.82142857143</v>
      </c>
      <c r="U113" s="29">
        <v>36915</v>
      </c>
      <c r="V113" s="95"/>
      <c r="W113" s="14">
        <v>2013</v>
      </c>
      <c r="X113" s="59"/>
      <c r="Y113" s="18"/>
      <c r="AA113" s="1"/>
    </row>
    <row r="114" spans="1:27" ht="75">
      <c r="A114" s="55" t="s">
        <v>362</v>
      </c>
      <c r="B114" s="37" t="s">
        <v>278</v>
      </c>
      <c r="C114" s="34" t="s">
        <v>652</v>
      </c>
      <c r="D114" s="31" t="s">
        <v>453</v>
      </c>
      <c r="E114" s="13" t="s">
        <v>45</v>
      </c>
      <c r="F114" s="13"/>
      <c r="G114" s="31" t="s">
        <v>187</v>
      </c>
      <c r="H114" s="56">
        <v>0.2</v>
      </c>
      <c r="I114" s="57">
        <v>711000000</v>
      </c>
      <c r="J114" s="13" t="s">
        <v>173</v>
      </c>
      <c r="K114" s="13" t="s">
        <v>395</v>
      </c>
      <c r="L114" s="13" t="s">
        <v>79</v>
      </c>
      <c r="M114" s="13" t="s">
        <v>71</v>
      </c>
      <c r="N114" s="13" t="s">
        <v>345</v>
      </c>
      <c r="O114" s="13" t="s">
        <v>70</v>
      </c>
      <c r="P114" s="13">
        <v>796</v>
      </c>
      <c r="Q114" s="14" t="s">
        <v>80</v>
      </c>
      <c r="R114" s="31">
        <v>100</v>
      </c>
      <c r="S114" s="30">
        <f t="shared" si="2"/>
        <v>33.43750000000001</v>
      </c>
      <c r="T114" s="29">
        <f t="shared" si="3"/>
        <v>3343.750000000001</v>
      </c>
      <c r="U114" s="29">
        <v>3745.000000000001</v>
      </c>
      <c r="V114" s="95"/>
      <c r="W114" s="14">
        <v>2013</v>
      </c>
      <c r="X114" s="59"/>
      <c r="Y114" s="18"/>
      <c r="AA114" s="1"/>
    </row>
    <row r="115" spans="1:27" ht="75">
      <c r="A115" s="55" t="s">
        <v>363</v>
      </c>
      <c r="B115" s="31" t="s">
        <v>278</v>
      </c>
      <c r="C115" s="34" t="s">
        <v>653</v>
      </c>
      <c r="D115" s="31" t="s">
        <v>452</v>
      </c>
      <c r="E115" s="13" t="s">
        <v>46</v>
      </c>
      <c r="F115" s="13"/>
      <c r="G115" s="31" t="s">
        <v>187</v>
      </c>
      <c r="H115" s="56">
        <v>0.2</v>
      </c>
      <c r="I115" s="57">
        <v>711000000</v>
      </c>
      <c r="J115" s="13" t="s">
        <v>173</v>
      </c>
      <c r="K115" s="13" t="s">
        <v>395</v>
      </c>
      <c r="L115" s="13" t="s">
        <v>79</v>
      </c>
      <c r="M115" s="13" t="s">
        <v>71</v>
      </c>
      <c r="N115" s="13" t="s">
        <v>345</v>
      </c>
      <c r="O115" s="13" t="s">
        <v>70</v>
      </c>
      <c r="P115" s="13">
        <v>796</v>
      </c>
      <c r="Q115" s="14" t="s">
        <v>80</v>
      </c>
      <c r="R115" s="31">
        <v>150</v>
      </c>
      <c r="S115" s="30">
        <f t="shared" si="2"/>
        <v>42.672619047619044</v>
      </c>
      <c r="T115" s="29">
        <f t="shared" si="3"/>
        <v>6400.892857142857</v>
      </c>
      <c r="U115" s="29">
        <v>7169</v>
      </c>
      <c r="V115" s="95"/>
      <c r="W115" s="14">
        <v>2013</v>
      </c>
      <c r="X115" s="59"/>
      <c r="Y115" s="18"/>
      <c r="AA115" s="1"/>
    </row>
    <row r="116" spans="1:27" ht="75">
      <c r="A116" s="55" t="s">
        <v>364</v>
      </c>
      <c r="B116" s="31" t="s">
        <v>278</v>
      </c>
      <c r="C116" s="34" t="s">
        <v>654</v>
      </c>
      <c r="D116" s="31" t="s">
        <v>451</v>
      </c>
      <c r="E116" s="13" t="s">
        <v>47</v>
      </c>
      <c r="F116" s="13"/>
      <c r="G116" s="31" t="s">
        <v>187</v>
      </c>
      <c r="H116" s="56">
        <v>0.2</v>
      </c>
      <c r="I116" s="57">
        <v>711000000</v>
      </c>
      <c r="J116" s="13" t="s">
        <v>173</v>
      </c>
      <c r="K116" s="13" t="s">
        <v>395</v>
      </c>
      <c r="L116" s="13" t="s">
        <v>79</v>
      </c>
      <c r="M116" s="13" t="s">
        <v>71</v>
      </c>
      <c r="N116" s="13" t="s">
        <v>345</v>
      </c>
      <c r="O116" s="13" t="s">
        <v>70</v>
      </c>
      <c r="P116" s="13">
        <v>796</v>
      </c>
      <c r="Q116" s="14" t="s">
        <v>80</v>
      </c>
      <c r="R116" s="31">
        <v>100</v>
      </c>
      <c r="S116" s="30">
        <f t="shared" si="2"/>
        <v>133.75000000000003</v>
      </c>
      <c r="T116" s="29">
        <f t="shared" si="3"/>
        <v>13375.000000000004</v>
      </c>
      <c r="U116" s="29">
        <v>14980.000000000004</v>
      </c>
      <c r="V116" s="95"/>
      <c r="W116" s="14">
        <v>2013</v>
      </c>
      <c r="X116" s="59"/>
      <c r="Y116" s="18"/>
      <c r="AA116" s="1"/>
    </row>
    <row r="117" spans="1:27" ht="75">
      <c r="A117" s="55" t="s">
        <v>365</v>
      </c>
      <c r="B117" s="31" t="s">
        <v>278</v>
      </c>
      <c r="C117" s="34" t="s">
        <v>655</v>
      </c>
      <c r="D117" s="31" t="s">
        <v>450</v>
      </c>
      <c r="E117" s="13" t="s">
        <v>48</v>
      </c>
      <c r="F117" s="13"/>
      <c r="G117" s="31" t="s">
        <v>187</v>
      </c>
      <c r="H117" s="56">
        <v>0.2</v>
      </c>
      <c r="I117" s="57">
        <v>711000000</v>
      </c>
      <c r="J117" s="13" t="s">
        <v>173</v>
      </c>
      <c r="K117" s="13" t="s">
        <v>395</v>
      </c>
      <c r="L117" s="13" t="s">
        <v>79</v>
      </c>
      <c r="M117" s="13" t="s">
        <v>71</v>
      </c>
      <c r="N117" s="13" t="s">
        <v>345</v>
      </c>
      <c r="O117" s="13" t="s">
        <v>70</v>
      </c>
      <c r="P117" s="13">
        <v>796</v>
      </c>
      <c r="Q117" s="14" t="s">
        <v>80</v>
      </c>
      <c r="R117" s="31">
        <v>115</v>
      </c>
      <c r="S117" s="30">
        <f t="shared" si="2"/>
        <v>291.5916149068323</v>
      </c>
      <c r="T117" s="29">
        <f t="shared" si="3"/>
        <v>33533.03571428572</v>
      </c>
      <c r="U117" s="29">
        <v>37557</v>
      </c>
      <c r="V117" s="95"/>
      <c r="W117" s="14">
        <v>2013</v>
      </c>
      <c r="X117" s="59"/>
      <c r="Y117" s="18"/>
      <c r="AA117" s="1"/>
    </row>
    <row r="118" spans="1:27" ht="75">
      <c r="A118" s="55" t="s">
        <v>366</v>
      </c>
      <c r="B118" s="31" t="s">
        <v>278</v>
      </c>
      <c r="C118" s="34" t="s">
        <v>656</v>
      </c>
      <c r="D118" s="31" t="s">
        <v>449</v>
      </c>
      <c r="E118" s="13" t="s">
        <v>49</v>
      </c>
      <c r="F118" s="13"/>
      <c r="G118" s="31" t="s">
        <v>187</v>
      </c>
      <c r="H118" s="56">
        <v>0.2</v>
      </c>
      <c r="I118" s="57">
        <v>711000000</v>
      </c>
      <c r="J118" s="13" t="s">
        <v>173</v>
      </c>
      <c r="K118" s="13" t="s">
        <v>395</v>
      </c>
      <c r="L118" s="13" t="s">
        <v>79</v>
      </c>
      <c r="M118" s="13" t="s">
        <v>71</v>
      </c>
      <c r="N118" s="13" t="s">
        <v>345</v>
      </c>
      <c r="O118" s="13" t="s">
        <v>70</v>
      </c>
      <c r="P118" s="13">
        <v>796</v>
      </c>
      <c r="Q118" s="14" t="s">
        <v>80</v>
      </c>
      <c r="R118" s="31">
        <v>100</v>
      </c>
      <c r="S118" s="30">
        <f t="shared" si="2"/>
        <v>85.98214285714288</v>
      </c>
      <c r="T118" s="29">
        <f t="shared" si="3"/>
        <v>8598.214285714288</v>
      </c>
      <c r="U118" s="29">
        <v>9630.000000000002</v>
      </c>
      <c r="V118" s="95"/>
      <c r="W118" s="14">
        <v>2013</v>
      </c>
      <c r="X118" s="59"/>
      <c r="Y118" s="18"/>
      <c r="AA118" s="1"/>
    </row>
    <row r="119" spans="1:27" ht="75">
      <c r="A119" s="55" t="s">
        <v>367</v>
      </c>
      <c r="B119" s="31" t="s">
        <v>278</v>
      </c>
      <c r="C119" s="34" t="s">
        <v>649</v>
      </c>
      <c r="D119" s="31" t="s">
        <v>50</v>
      </c>
      <c r="E119" s="13" t="s">
        <v>50</v>
      </c>
      <c r="F119" s="13"/>
      <c r="G119" s="31" t="s">
        <v>187</v>
      </c>
      <c r="H119" s="56">
        <v>0.2</v>
      </c>
      <c r="I119" s="57">
        <v>711000000</v>
      </c>
      <c r="J119" s="13" t="s">
        <v>173</v>
      </c>
      <c r="K119" s="13" t="s">
        <v>395</v>
      </c>
      <c r="L119" s="13" t="s">
        <v>79</v>
      </c>
      <c r="M119" s="13" t="s">
        <v>71</v>
      </c>
      <c r="N119" s="13" t="s">
        <v>345</v>
      </c>
      <c r="O119" s="13" t="s">
        <v>70</v>
      </c>
      <c r="P119" s="13">
        <v>796</v>
      </c>
      <c r="Q119" s="14" t="s">
        <v>80</v>
      </c>
      <c r="R119" s="31">
        <v>150</v>
      </c>
      <c r="S119" s="30">
        <f t="shared" si="2"/>
        <v>81.20535714285714</v>
      </c>
      <c r="T119" s="29">
        <f t="shared" si="3"/>
        <v>12180.80357142857</v>
      </c>
      <c r="U119" s="29">
        <v>13642.5</v>
      </c>
      <c r="V119" s="95"/>
      <c r="W119" s="14">
        <v>2013</v>
      </c>
      <c r="X119" s="59"/>
      <c r="Y119" s="18"/>
      <c r="AA119" s="1"/>
    </row>
    <row r="120" spans="1:27" ht="75">
      <c r="A120" s="55" t="s">
        <v>368</v>
      </c>
      <c r="B120" s="31" t="s">
        <v>278</v>
      </c>
      <c r="C120" s="34" t="s">
        <v>657</v>
      </c>
      <c r="D120" s="31" t="s">
        <v>448</v>
      </c>
      <c r="E120" s="13" t="s">
        <v>51</v>
      </c>
      <c r="F120" s="13"/>
      <c r="G120" s="31" t="s">
        <v>187</v>
      </c>
      <c r="H120" s="56">
        <v>0.2</v>
      </c>
      <c r="I120" s="57">
        <v>711000000</v>
      </c>
      <c r="J120" s="13" t="s">
        <v>173</v>
      </c>
      <c r="K120" s="13" t="s">
        <v>395</v>
      </c>
      <c r="L120" s="13" t="s">
        <v>79</v>
      </c>
      <c r="M120" s="13" t="s">
        <v>71</v>
      </c>
      <c r="N120" s="13" t="s">
        <v>345</v>
      </c>
      <c r="O120" s="13" t="s">
        <v>70</v>
      </c>
      <c r="P120" s="13">
        <v>796</v>
      </c>
      <c r="Q120" s="14" t="s">
        <v>80</v>
      </c>
      <c r="R120" s="31">
        <v>100</v>
      </c>
      <c r="S120" s="30">
        <f t="shared" si="2"/>
        <v>14.33035714285714</v>
      </c>
      <c r="T120" s="29">
        <f t="shared" si="3"/>
        <v>1433.035714285714</v>
      </c>
      <c r="U120" s="29">
        <v>1604.9999999999998</v>
      </c>
      <c r="V120" s="95"/>
      <c r="W120" s="14">
        <v>2013</v>
      </c>
      <c r="X120" s="59"/>
      <c r="Y120" s="18"/>
      <c r="AA120" s="1"/>
    </row>
    <row r="121" spans="1:27" ht="75">
      <c r="A121" s="55" t="s">
        <v>369</v>
      </c>
      <c r="B121" s="31" t="s">
        <v>278</v>
      </c>
      <c r="C121" s="34" t="s">
        <v>658</v>
      </c>
      <c r="D121" s="31" t="s">
        <v>447</v>
      </c>
      <c r="E121" s="13" t="s">
        <v>52</v>
      </c>
      <c r="F121" s="13"/>
      <c r="G121" s="31" t="s">
        <v>187</v>
      </c>
      <c r="H121" s="56">
        <v>0.2</v>
      </c>
      <c r="I121" s="57">
        <v>711000000</v>
      </c>
      <c r="J121" s="13" t="s">
        <v>173</v>
      </c>
      <c r="K121" s="13" t="s">
        <v>395</v>
      </c>
      <c r="L121" s="13" t="s">
        <v>79</v>
      </c>
      <c r="M121" s="13" t="s">
        <v>71</v>
      </c>
      <c r="N121" s="13" t="s">
        <v>345</v>
      </c>
      <c r="O121" s="13" t="s">
        <v>70</v>
      </c>
      <c r="P121" s="13">
        <v>796</v>
      </c>
      <c r="Q121" s="14" t="s">
        <v>80</v>
      </c>
      <c r="R121" s="31">
        <v>100</v>
      </c>
      <c r="S121" s="30">
        <f t="shared" si="2"/>
        <v>329.5982142857143</v>
      </c>
      <c r="T121" s="29">
        <f t="shared" si="3"/>
        <v>32959.82142857143</v>
      </c>
      <c r="U121" s="29">
        <v>36915</v>
      </c>
      <c r="V121" s="95"/>
      <c r="W121" s="14">
        <v>2013</v>
      </c>
      <c r="X121" s="59"/>
      <c r="Y121" s="18"/>
      <c r="AA121" s="1"/>
    </row>
    <row r="122" spans="1:27" ht="75">
      <c r="A122" s="55" t="s">
        <v>370</v>
      </c>
      <c r="B122" s="31" t="s">
        <v>278</v>
      </c>
      <c r="C122" s="34" t="s">
        <v>659</v>
      </c>
      <c r="D122" s="31" t="s">
        <v>446</v>
      </c>
      <c r="E122" s="13" t="s">
        <v>53</v>
      </c>
      <c r="F122" s="13"/>
      <c r="G122" s="31" t="s">
        <v>187</v>
      </c>
      <c r="H122" s="56">
        <v>0.2</v>
      </c>
      <c r="I122" s="57">
        <v>711000000</v>
      </c>
      <c r="J122" s="13" t="s">
        <v>173</v>
      </c>
      <c r="K122" s="13" t="s">
        <v>395</v>
      </c>
      <c r="L122" s="13" t="s">
        <v>79</v>
      </c>
      <c r="M122" s="13" t="s">
        <v>71</v>
      </c>
      <c r="N122" s="13" t="s">
        <v>345</v>
      </c>
      <c r="O122" s="13" t="s">
        <v>70</v>
      </c>
      <c r="P122" s="13">
        <v>796</v>
      </c>
      <c r="Q122" s="14" t="s">
        <v>80</v>
      </c>
      <c r="R122" s="31">
        <v>150</v>
      </c>
      <c r="S122" s="30">
        <f t="shared" si="2"/>
        <v>143.30357142857142</v>
      </c>
      <c r="T122" s="29">
        <f t="shared" si="3"/>
        <v>21495.535714285714</v>
      </c>
      <c r="U122" s="29">
        <v>24075</v>
      </c>
      <c r="V122" s="95"/>
      <c r="W122" s="14">
        <v>2013</v>
      </c>
      <c r="X122" s="59"/>
      <c r="Y122" s="18"/>
      <c r="AA122" s="1"/>
    </row>
    <row r="123" spans="1:27" ht="75">
      <c r="A123" s="55" t="s">
        <v>371</v>
      </c>
      <c r="B123" s="31" t="s">
        <v>278</v>
      </c>
      <c r="C123" s="34" t="s">
        <v>660</v>
      </c>
      <c r="D123" s="31" t="s">
        <v>445</v>
      </c>
      <c r="E123" s="13" t="s">
        <v>54</v>
      </c>
      <c r="F123" s="13"/>
      <c r="G123" s="31" t="s">
        <v>187</v>
      </c>
      <c r="H123" s="56">
        <v>0.2</v>
      </c>
      <c r="I123" s="57">
        <v>711000000</v>
      </c>
      <c r="J123" s="13" t="s">
        <v>173</v>
      </c>
      <c r="K123" s="13" t="s">
        <v>395</v>
      </c>
      <c r="L123" s="13" t="s">
        <v>79</v>
      </c>
      <c r="M123" s="13" t="s">
        <v>71</v>
      </c>
      <c r="N123" s="13" t="s">
        <v>345</v>
      </c>
      <c r="O123" s="13" t="s">
        <v>70</v>
      </c>
      <c r="P123" s="13">
        <v>796</v>
      </c>
      <c r="Q123" s="14" t="s">
        <v>80</v>
      </c>
      <c r="R123" s="31">
        <v>6</v>
      </c>
      <c r="S123" s="30">
        <f t="shared" si="2"/>
        <v>17196.42857142857</v>
      </c>
      <c r="T123" s="29">
        <f t="shared" si="3"/>
        <v>103178.57142857142</v>
      </c>
      <c r="U123" s="29">
        <v>115560</v>
      </c>
      <c r="V123" s="95"/>
      <c r="W123" s="14">
        <v>2013</v>
      </c>
      <c r="X123" s="59"/>
      <c r="Y123" s="18"/>
      <c r="AA123" s="1"/>
    </row>
    <row r="124" spans="1:27" ht="75">
      <c r="A124" s="55" t="s">
        <v>372</v>
      </c>
      <c r="B124" s="31" t="s">
        <v>278</v>
      </c>
      <c r="C124" s="34" t="s">
        <v>661</v>
      </c>
      <c r="D124" s="31" t="s">
        <v>444</v>
      </c>
      <c r="E124" s="13" t="s">
        <v>56</v>
      </c>
      <c r="F124" s="13"/>
      <c r="G124" s="31" t="s">
        <v>187</v>
      </c>
      <c r="H124" s="56">
        <v>0.2</v>
      </c>
      <c r="I124" s="57">
        <v>711000000</v>
      </c>
      <c r="J124" s="13" t="s">
        <v>173</v>
      </c>
      <c r="K124" s="13" t="s">
        <v>395</v>
      </c>
      <c r="L124" s="13" t="s">
        <v>79</v>
      </c>
      <c r="M124" s="13" t="s">
        <v>71</v>
      </c>
      <c r="N124" s="13" t="s">
        <v>345</v>
      </c>
      <c r="O124" s="13" t="s">
        <v>70</v>
      </c>
      <c r="P124" s="13">
        <v>796</v>
      </c>
      <c r="Q124" s="14" t="s">
        <v>80</v>
      </c>
      <c r="R124" s="31">
        <v>300</v>
      </c>
      <c r="S124" s="30">
        <f t="shared" si="2"/>
        <v>124.19642857142857</v>
      </c>
      <c r="T124" s="29">
        <f t="shared" si="3"/>
        <v>37258.92857142857</v>
      </c>
      <c r="U124" s="29">
        <v>41730</v>
      </c>
      <c r="V124" s="95"/>
      <c r="W124" s="14">
        <v>2013</v>
      </c>
      <c r="X124" s="59"/>
      <c r="Y124" s="18"/>
      <c r="AA124" s="1"/>
    </row>
    <row r="125" spans="1:27" ht="75">
      <c r="A125" s="55" t="s">
        <v>373</v>
      </c>
      <c r="B125" s="31" t="s">
        <v>278</v>
      </c>
      <c r="C125" s="34" t="s">
        <v>662</v>
      </c>
      <c r="D125" s="31" t="s">
        <v>443</v>
      </c>
      <c r="E125" s="13" t="s">
        <v>57</v>
      </c>
      <c r="F125" s="13"/>
      <c r="G125" s="31" t="s">
        <v>187</v>
      </c>
      <c r="H125" s="56">
        <v>0.2</v>
      </c>
      <c r="I125" s="57">
        <v>711000000</v>
      </c>
      <c r="J125" s="13" t="s">
        <v>173</v>
      </c>
      <c r="K125" s="13" t="s">
        <v>395</v>
      </c>
      <c r="L125" s="13" t="s">
        <v>79</v>
      </c>
      <c r="M125" s="13" t="s">
        <v>71</v>
      </c>
      <c r="N125" s="13" t="s">
        <v>345</v>
      </c>
      <c r="O125" s="13" t="s">
        <v>70</v>
      </c>
      <c r="P125" s="13">
        <v>796</v>
      </c>
      <c r="Q125" s="14" t="s">
        <v>80</v>
      </c>
      <c r="R125" s="31">
        <v>150</v>
      </c>
      <c r="S125" s="30">
        <f t="shared" si="2"/>
        <v>52.54464285714285</v>
      </c>
      <c r="T125" s="29">
        <f t="shared" si="3"/>
        <v>7881.696428571427</v>
      </c>
      <c r="U125" s="29">
        <v>8827.499999999998</v>
      </c>
      <c r="V125" s="95"/>
      <c r="W125" s="14">
        <v>2013</v>
      </c>
      <c r="X125" s="59"/>
      <c r="Y125" s="18"/>
      <c r="AA125" s="1"/>
    </row>
    <row r="126" spans="1:27" ht="75">
      <c r="A126" s="55" t="s">
        <v>374</v>
      </c>
      <c r="B126" s="31" t="s">
        <v>278</v>
      </c>
      <c r="C126" s="34" t="s">
        <v>663</v>
      </c>
      <c r="D126" s="31" t="s">
        <v>442</v>
      </c>
      <c r="E126" s="13" t="s">
        <v>58</v>
      </c>
      <c r="F126" s="13"/>
      <c r="G126" s="31" t="s">
        <v>187</v>
      </c>
      <c r="H126" s="56">
        <v>0.2</v>
      </c>
      <c r="I126" s="57">
        <v>711000000</v>
      </c>
      <c r="J126" s="13" t="s">
        <v>173</v>
      </c>
      <c r="K126" s="13" t="s">
        <v>395</v>
      </c>
      <c r="L126" s="13" t="s">
        <v>79</v>
      </c>
      <c r="M126" s="13" t="s">
        <v>71</v>
      </c>
      <c r="N126" s="13" t="s">
        <v>345</v>
      </c>
      <c r="O126" s="13" t="s">
        <v>70</v>
      </c>
      <c r="P126" s="13">
        <v>796</v>
      </c>
      <c r="Q126" s="14" t="s">
        <v>80</v>
      </c>
      <c r="R126" s="31">
        <v>100</v>
      </c>
      <c r="S126" s="30">
        <f t="shared" si="2"/>
        <v>439.4642857142857</v>
      </c>
      <c r="T126" s="29">
        <f t="shared" si="3"/>
        <v>43946.42857142857</v>
      </c>
      <c r="U126" s="29">
        <v>49220</v>
      </c>
      <c r="V126" s="95"/>
      <c r="W126" s="14">
        <v>2013</v>
      </c>
      <c r="X126" s="59"/>
      <c r="Y126" s="18"/>
      <c r="AA126" s="1"/>
    </row>
    <row r="127" spans="1:27" ht="75">
      <c r="A127" s="55" t="s">
        <v>375</v>
      </c>
      <c r="B127" s="31" t="s">
        <v>278</v>
      </c>
      <c r="C127" s="34" t="s">
        <v>664</v>
      </c>
      <c r="D127" s="31" t="s">
        <v>441</v>
      </c>
      <c r="E127" s="13" t="s">
        <v>59</v>
      </c>
      <c r="F127" s="13"/>
      <c r="G127" s="31" t="s">
        <v>187</v>
      </c>
      <c r="H127" s="56">
        <v>0.2</v>
      </c>
      <c r="I127" s="57">
        <v>711000000</v>
      </c>
      <c r="J127" s="13" t="s">
        <v>173</v>
      </c>
      <c r="K127" s="13" t="s">
        <v>395</v>
      </c>
      <c r="L127" s="13" t="s">
        <v>79</v>
      </c>
      <c r="M127" s="13" t="s">
        <v>71</v>
      </c>
      <c r="N127" s="13" t="s">
        <v>345</v>
      </c>
      <c r="O127" s="13" t="s">
        <v>70</v>
      </c>
      <c r="P127" s="13">
        <v>796</v>
      </c>
      <c r="Q127" s="14" t="s">
        <v>80</v>
      </c>
      <c r="R127" s="31">
        <v>200</v>
      </c>
      <c r="S127" s="30">
        <f t="shared" si="2"/>
        <v>124.19642857142861</v>
      </c>
      <c r="T127" s="29">
        <f t="shared" si="3"/>
        <v>24839.28571428572</v>
      </c>
      <c r="U127" s="29">
        <v>27820.000000000007</v>
      </c>
      <c r="V127" s="95"/>
      <c r="W127" s="14">
        <v>2013</v>
      </c>
      <c r="X127" s="59"/>
      <c r="Y127" s="18"/>
      <c r="AA127" s="1"/>
    </row>
    <row r="128" spans="1:27" ht="75">
      <c r="A128" s="55" t="s">
        <v>376</v>
      </c>
      <c r="B128" s="31" t="s">
        <v>278</v>
      </c>
      <c r="C128" s="34" t="s">
        <v>665</v>
      </c>
      <c r="D128" s="31" t="s">
        <v>440</v>
      </c>
      <c r="E128" s="13" t="s">
        <v>60</v>
      </c>
      <c r="F128" s="13"/>
      <c r="G128" s="31" t="s">
        <v>187</v>
      </c>
      <c r="H128" s="56">
        <v>0.2</v>
      </c>
      <c r="I128" s="57">
        <v>711000000</v>
      </c>
      <c r="J128" s="13" t="s">
        <v>173</v>
      </c>
      <c r="K128" s="13" t="s">
        <v>395</v>
      </c>
      <c r="L128" s="13" t="s">
        <v>79</v>
      </c>
      <c r="M128" s="13" t="s">
        <v>71</v>
      </c>
      <c r="N128" s="13" t="s">
        <v>345</v>
      </c>
      <c r="O128" s="13" t="s">
        <v>70</v>
      </c>
      <c r="P128" s="13">
        <v>796</v>
      </c>
      <c r="Q128" s="14" t="s">
        <v>80</v>
      </c>
      <c r="R128" s="31">
        <v>400</v>
      </c>
      <c r="S128" s="30">
        <f t="shared" si="2"/>
        <v>15.285714285714286</v>
      </c>
      <c r="T128" s="29">
        <f t="shared" si="3"/>
        <v>6114.285714285715</v>
      </c>
      <c r="U128" s="29">
        <v>6848</v>
      </c>
      <c r="V128" s="95"/>
      <c r="W128" s="14">
        <v>2013</v>
      </c>
      <c r="X128" s="59"/>
      <c r="Y128" s="18"/>
      <c r="AA128" s="1"/>
    </row>
    <row r="129" spans="1:27" ht="75">
      <c r="A129" s="55" t="s">
        <v>377</v>
      </c>
      <c r="B129" s="31" t="s">
        <v>278</v>
      </c>
      <c r="C129" s="34" t="s">
        <v>666</v>
      </c>
      <c r="D129" s="31" t="s">
        <v>439</v>
      </c>
      <c r="E129" s="13" t="s">
        <v>61</v>
      </c>
      <c r="F129" s="13"/>
      <c r="G129" s="31" t="s">
        <v>187</v>
      </c>
      <c r="H129" s="56">
        <v>0.2</v>
      </c>
      <c r="I129" s="57">
        <v>711000000</v>
      </c>
      <c r="J129" s="13" t="s">
        <v>173</v>
      </c>
      <c r="K129" s="13" t="s">
        <v>395</v>
      </c>
      <c r="L129" s="13" t="s">
        <v>79</v>
      </c>
      <c r="M129" s="13" t="s">
        <v>71</v>
      </c>
      <c r="N129" s="13" t="s">
        <v>345</v>
      </c>
      <c r="O129" s="13" t="s">
        <v>70</v>
      </c>
      <c r="P129" s="13">
        <v>796</v>
      </c>
      <c r="Q129" s="14" t="s">
        <v>80</v>
      </c>
      <c r="R129" s="31">
        <v>200</v>
      </c>
      <c r="S129" s="30">
        <f t="shared" si="2"/>
        <v>28.660714285714285</v>
      </c>
      <c r="T129" s="29">
        <f t="shared" si="3"/>
        <v>5732.142857142857</v>
      </c>
      <c r="U129" s="29">
        <v>6420</v>
      </c>
      <c r="V129" s="95"/>
      <c r="W129" s="14">
        <v>2013</v>
      </c>
      <c r="X129" s="59"/>
      <c r="Y129" s="18"/>
      <c r="AA129" s="1"/>
    </row>
    <row r="130" spans="1:27" ht="75">
      <c r="A130" s="55" t="s">
        <v>378</v>
      </c>
      <c r="B130" s="31" t="s">
        <v>278</v>
      </c>
      <c r="C130" s="34" t="s">
        <v>667</v>
      </c>
      <c r="D130" s="31" t="s">
        <v>438</v>
      </c>
      <c r="E130" s="13" t="s">
        <v>62</v>
      </c>
      <c r="F130" s="13"/>
      <c r="G130" s="31" t="s">
        <v>187</v>
      </c>
      <c r="H130" s="56">
        <v>0.2</v>
      </c>
      <c r="I130" s="57">
        <v>711000000</v>
      </c>
      <c r="J130" s="13" t="s">
        <v>173</v>
      </c>
      <c r="K130" s="13" t="s">
        <v>395</v>
      </c>
      <c r="L130" s="13" t="s">
        <v>79</v>
      </c>
      <c r="M130" s="13" t="s">
        <v>71</v>
      </c>
      <c r="N130" s="13" t="s">
        <v>345</v>
      </c>
      <c r="O130" s="13" t="s">
        <v>70</v>
      </c>
      <c r="P130" s="13">
        <v>796</v>
      </c>
      <c r="Q130" s="14" t="s">
        <v>80</v>
      </c>
      <c r="R130" s="31">
        <v>200</v>
      </c>
      <c r="S130" s="30">
        <f t="shared" si="2"/>
        <v>76.42857142857143</v>
      </c>
      <c r="T130" s="29">
        <f t="shared" si="3"/>
        <v>15285.714285714286</v>
      </c>
      <c r="U130" s="29">
        <v>17120</v>
      </c>
      <c r="V130" s="95"/>
      <c r="W130" s="14">
        <v>2013</v>
      </c>
      <c r="X130" s="59"/>
      <c r="Y130" s="18"/>
      <c r="AA130" s="1"/>
    </row>
    <row r="131" spans="1:27" ht="75">
      <c r="A131" s="55" t="s">
        <v>379</v>
      </c>
      <c r="B131" s="31" t="s">
        <v>278</v>
      </c>
      <c r="C131" s="34" t="s">
        <v>743</v>
      </c>
      <c r="D131" s="31" t="s">
        <v>437</v>
      </c>
      <c r="E131" s="13" t="s">
        <v>63</v>
      </c>
      <c r="F131" s="13"/>
      <c r="G131" s="31" t="s">
        <v>187</v>
      </c>
      <c r="H131" s="56">
        <v>0.2</v>
      </c>
      <c r="I131" s="57">
        <v>711000000</v>
      </c>
      <c r="J131" s="13" t="s">
        <v>173</v>
      </c>
      <c r="K131" s="13" t="s">
        <v>395</v>
      </c>
      <c r="L131" s="13" t="s">
        <v>79</v>
      </c>
      <c r="M131" s="13" t="s">
        <v>71</v>
      </c>
      <c r="N131" s="13" t="s">
        <v>345</v>
      </c>
      <c r="O131" s="13" t="s">
        <v>70</v>
      </c>
      <c r="P131" s="13">
        <v>796</v>
      </c>
      <c r="Q131" s="14" t="s">
        <v>80</v>
      </c>
      <c r="R131" s="31">
        <v>150</v>
      </c>
      <c r="S131" s="30">
        <f t="shared" si="2"/>
        <v>80.40773809523809</v>
      </c>
      <c r="T131" s="29">
        <f t="shared" si="3"/>
        <v>12061.160714285714</v>
      </c>
      <c r="U131" s="29">
        <f>13642.5-134</f>
        <v>13508.5</v>
      </c>
      <c r="V131" s="95"/>
      <c r="W131" s="14">
        <v>2013</v>
      </c>
      <c r="X131" s="59"/>
      <c r="Y131" s="18"/>
      <c r="AA131" s="1"/>
    </row>
    <row r="132" spans="1:27" ht="75">
      <c r="A132" s="55" t="s">
        <v>380</v>
      </c>
      <c r="B132" s="31" t="s">
        <v>278</v>
      </c>
      <c r="C132" s="34" t="s">
        <v>636</v>
      </c>
      <c r="D132" s="31" t="s">
        <v>436</v>
      </c>
      <c r="E132" s="13" t="s">
        <v>145</v>
      </c>
      <c r="F132" s="13"/>
      <c r="G132" s="31" t="s">
        <v>187</v>
      </c>
      <c r="H132" s="56">
        <v>0.2</v>
      </c>
      <c r="I132" s="57">
        <v>711000000</v>
      </c>
      <c r="J132" s="13" t="s">
        <v>173</v>
      </c>
      <c r="K132" s="13" t="s">
        <v>395</v>
      </c>
      <c r="L132" s="13" t="s">
        <v>79</v>
      </c>
      <c r="M132" s="13" t="s">
        <v>71</v>
      </c>
      <c r="N132" s="13" t="s">
        <v>345</v>
      </c>
      <c r="O132" s="13" t="s">
        <v>70</v>
      </c>
      <c r="P132" s="13">
        <v>796</v>
      </c>
      <c r="Q132" s="14" t="s">
        <v>80</v>
      </c>
      <c r="R132" s="31">
        <v>100</v>
      </c>
      <c r="S132" s="30">
        <f t="shared" si="2"/>
        <v>133.75000000000003</v>
      </c>
      <c r="T132" s="29">
        <f t="shared" si="3"/>
        <v>13375.000000000004</v>
      </c>
      <c r="U132" s="29">
        <v>14980.000000000004</v>
      </c>
      <c r="V132" s="95"/>
      <c r="W132" s="14">
        <v>2013</v>
      </c>
      <c r="X132" s="59"/>
      <c r="Y132" s="18"/>
      <c r="AA132" s="1"/>
    </row>
    <row r="133" spans="1:27" ht="75">
      <c r="A133" s="55" t="s">
        <v>381</v>
      </c>
      <c r="B133" s="31" t="s">
        <v>278</v>
      </c>
      <c r="C133" s="34" t="s">
        <v>668</v>
      </c>
      <c r="D133" s="31" t="s">
        <v>435</v>
      </c>
      <c r="E133" s="13" t="s">
        <v>286</v>
      </c>
      <c r="F133" s="13"/>
      <c r="G133" s="31" t="s">
        <v>187</v>
      </c>
      <c r="H133" s="56">
        <v>0.2</v>
      </c>
      <c r="I133" s="57">
        <v>711000000</v>
      </c>
      <c r="J133" s="13" t="s">
        <v>173</v>
      </c>
      <c r="K133" s="13" t="s">
        <v>395</v>
      </c>
      <c r="L133" s="13" t="s">
        <v>79</v>
      </c>
      <c r="M133" s="13" t="s">
        <v>71</v>
      </c>
      <c r="N133" s="13" t="s">
        <v>345</v>
      </c>
      <c r="O133" s="13" t="s">
        <v>70</v>
      </c>
      <c r="P133" s="13">
        <v>796</v>
      </c>
      <c r="Q133" s="14" t="s">
        <v>80</v>
      </c>
      <c r="R133" s="31">
        <v>20</v>
      </c>
      <c r="S133" s="30">
        <f t="shared" si="2"/>
        <v>382.14285714285717</v>
      </c>
      <c r="T133" s="29">
        <f t="shared" si="3"/>
        <v>7642.857142857143</v>
      </c>
      <c r="U133" s="29">
        <v>8560</v>
      </c>
      <c r="V133" s="95"/>
      <c r="W133" s="14">
        <v>2013</v>
      </c>
      <c r="X133" s="59"/>
      <c r="Y133" s="18"/>
      <c r="AA133" s="1"/>
    </row>
    <row r="134" spans="1:27" ht="75">
      <c r="A134" s="55" t="s">
        <v>382</v>
      </c>
      <c r="B134" s="31" t="s">
        <v>278</v>
      </c>
      <c r="C134" s="34" t="s">
        <v>669</v>
      </c>
      <c r="D134" s="31" t="s">
        <v>434</v>
      </c>
      <c r="E134" s="13" t="s">
        <v>146</v>
      </c>
      <c r="F134" s="13"/>
      <c r="G134" s="31" t="s">
        <v>187</v>
      </c>
      <c r="H134" s="56">
        <v>0.2</v>
      </c>
      <c r="I134" s="57">
        <v>711000000</v>
      </c>
      <c r="J134" s="13" t="s">
        <v>173</v>
      </c>
      <c r="K134" s="13" t="s">
        <v>395</v>
      </c>
      <c r="L134" s="13" t="s">
        <v>79</v>
      </c>
      <c r="M134" s="13" t="s">
        <v>71</v>
      </c>
      <c r="N134" s="13" t="s">
        <v>345</v>
      </c>
      <c r="O134" s="13" t="s">
        <v>70</v>
      </c>
      <c r="P134" s="13">
        <v>796</v>
      </c>
      <c r="Q134" s="14" t="s">
        <v>80</v>
      </c>
      <c r="R134" s="31">
        <v>150</v>
      </c>
      <c r="S134" s="30">
        <f t="shared" si="2"/>
        <v>47.76785714285715</v>
      </c>
      <c r="T134" s="29">
        <f t="shared" si="3"/>
        <v>7165.1785714285725</v>
      </c>
      <c r="U134" s="29">
        <v>8025.000000000001</v>
      </c>
      <c r="V134" s="95"/>
      <c r="W134" s="14">
        <v>2013</v>
      </c>
      <c r="X134" s="59"/>
      <c r="Y134" s="18"/>
      <c r="AA134" s="1"/>
    </row>
    <row r="135" spans="1:27" ht="75">
      <c r="A135" s="55" t="s">
        <v>383</v>
      </c>
      <c r="B135" s="31" t="s">
        <v>278</v>
      </c>
      <c r="C135" s="34" t="s">
        <v>644</v>
      </c>
      <c r="D135" s="31" t="s">
        <v>433</v>
      </c>
      <c r="E135" s="13" t="s">
        <v>147</v>
      </c>
      <c r="F135" s="13"/>
      <c r="G135" s="31" t="s">
        <v>187</v>
      </c>
      <c r="H135" s="56">
        <v>0.2</v>
      </c>
      <c r="I135" s="57">
        <v>711000000</v>
      </c>
      <c r="J135" s="13" t="s">
        <v>173</v>
      </c>
      <c r="K135" s="13" t="s">
        <v>395</v>
      </c>
      <c r="L135" s="13" t="s">
        <v>79</v>
      </c>
      <c r="M135" s="13" t="s">
        <v>71</v>
      </c>
      <c r="N135" s="13" t="s">
        <v>345</v>
      </c>
      <c r="O135" s="13" t="s">
        <v>70</v>
      </c>
      <c r="P135" s="13">
        <v>796</v>
      </c>
      <c r="Q135" s="14" t="s">
        <v>80</v>
      </c>
      <c r="R135" s="31">
        <v>15</v>
      </c>
      <c r="S135" s="30">
        <f t="shared" si="2"/>
        <v>3980.6547619047624</v>
      </c>
      <c r="T135" s="29">
        <f t="shared" si="3"/>
        <v>59709.821428571435</v>
      </c>
      <c r="U135" s="29">
        <v>66875</v>
      </c>
      <c r="V135" s="95"/>
      <c r="W135" s="14">
        <v>2013</v>
      </c>
      <c r="X135" s="59"/>
      <c r="Y135" s="18"/>
      <c r="AA135" s="1"/>
    </row>
    <row r="136" spans="1:27" ht="75">
      <c r="A136" s="55" t="s">
        <v>384</v>
      </c>
      <c r="B136" s="31" t="s">
        <v>278</v>
      </c>
      <c r="C136" s="34" t="s">
        <v>636</v>
      </c>
      <c r="D136" s="31" t="s">
        <v>142</v>
      </c>
      <c r="E136" s="34" t="s">
        <v>148</v>
      </c>
      <c r="F136" s="34"/>
      <c r="G136" s="31" t="s">
        <v>187</v>
      </c>
      <c r="H136" s="56">
        <v>0.2</v>
      </c>
      <c r="I136" s="57">
        <v>711000000</v>
      </c>
      <c r="J136" s="13" t="s">
        <v>173</v>
      </c>
      <c r="K136" s="13" t="s">
        <v>395</v>
      </c>
      <c r="L136" s="13" t="s">
        <v>79</v>
      </c>
      <c r="M136" s="13" t="s">
        <v>71</v>
      </c>
      <c r="N136" s="13" t="s">
        <v>345</v>
      </c>
      <c r="O136" s="13" t="s">
        <v>70</v>
      </c>
      <c r="P136" s="13">
        <v>796</v>
      </c>
      <c r="Q136" s="14" t="s">
        <v>80</v>
      </c>
      <c r="R136" s="31">
        <v>30</v>
      </c>
      <c r="S136" s="30">
        <f t="shared" si="2"/>
        <v>286.6071428571429</v>
      </c>
      <c r="T136" s="29">
        <f t="shared" si="3"/>
        <v>8598.214285714286</v>
      </c>
      <c r="U136" s="29">
        <v>9630</v>
      </c>
      <c r="V136" s="95"/>
      <c r="W136" s="14">
        <v>2013</v>
      </c>
      <c r="X136" s="59"/>
      <c r="Y136" s="18"/>
      <c r="AA136" s="1"/>
    </row>
    <row r="137" spans="1:27" ht="75">
      <c r="A137" s="55" t="s">
        <v>385</v>
      </c>
      <c r="B137" s="31" t="s">
        <v>278</v>
      </c>
      <c r="C137" s="34" t="s">
        <v>670</v>
      </c>
      <c r="D137" s="31" t="s">
        <v>143</v>
      </c>
      <c r="E137" s="34" t="s">
        <v>149</v>
      </c>
      <c r="F137" s="34"/>
      <c r="G137" s="31" t="s">
        <v>187</v>
      </c>
      <c r="H137" s="56">
        <v>0.2</v>
      </c>
      <c r="I137" s="57">
        <v>711000000</v>
      </c>
      <c r="J137" s="13" t="s">
        <v>173</v>
      </c>
      <c r="K137" s="13" t="s">
        <v>395</v>
      </c>
      <c r="L137" s="13" t="s">
        <v>79</v>
      </c>
      <c r="M137" s="13" t="s">
        <v>71</v>
      </c>
      <c r="N137" s="13" t="s">
        <v>345</v>
      </c>
      <c r="O137" s="13" t="s">
        <v>70</v>
      </c>
      <c r="P137" s="13">
        <v>796</v>
      </c>
      <c r="Q137" s="14" t="s">
        <v>80</v>
      </c>
      <c r="R137" s="31">
        <v>80</v>
      </c>
      <c r="S137" s="30">
        <f t="shared" si="2"/>
        <v>143.30357142857142</v>
      </c>
      <c r="T137" s="29">
        <f t="shared" si="3"/>
        <v>11464.285714285714</v>
      </c>
      <c r="U137" s="29">
        <v>12840</v>
      </c>
      <c r="V137" s="95"/>
      <c r="W137" s="14">
        <v>2013</v>
      </c>
      <c r="X137" s="59"/>
      <c r="Y137" s="18"/>
      <c r="AA137" s="1"/>
    </row>
    <row r="138" spans="1:27" ht="75">
      <c r="A138" s="55" t="s">
        <v>386</v>
      </c>
      <c r="B138" s="31" t="s">
        <v>278</v>
      </c>
      <c r="C138" s="34" t="s">
        <v>651</v>
      </c>
      <c r="D138" s="31" t="s">
        <v>144</v>
      </c>
      <c r="E138" s="34" t="s">
        <v>150</v>
      </c>
      <c r="F138" s="34"/>
      <c r="G138" s="31" t="s">
        <v>187</v>
      </c>
      <c r="H138" s="56">
        <v>0.2</v>
      </c>
      <c r="I138" s="57">
        <v>711000000</v>
      </c>
      <c r="J138" s="13" t="s">
        <v>173</v>
      </c>
      <c r="K138" s="13" t="s">
        <v>395</v>
      </c>
      <c r="L138" s="13" t="s">
        <v>79</v>
      </c>
      <c r="M138" s="13" t="s">
        <v>71</v>
      </c>
      <c r="N138" s="13" t="s">
        <v>345</v>
      </c>
      <c r="O138" s="13" t="s">
        <v>70</v>
      </c>
      <c r="P138" s="13">
        <v>796</v>
      </c>
      <c r="Q138" s="14" t="s">
        <v>80</v>
      </c>
      <c r="R138" s="31">
        <v>200</v>
      </c>
      <c r="S138" s="30">
        <f t="shared" si="2"/>
        <v>191.07142857142858</v>
      </c>
      <c r="T138" s="29">
        <f t="shared" si="3"/>
        <v>38214.28571428572</v>
      </c>
      <c r="U138" s="29">
        <v>42800</v>
      </c>
      <c r="V138" s="95"/>
      <c r="W138" s="14">
        <v>2013</v>
      </c>
      <c r="X138" s="59"/>
      <c r="Y138" s="18"/>
      <c r="AA138" s="1"/>
    </row>
    <row r="139" spans="1:27" ht="75">
      <c r="A139" s="55" t="s">
        <v>387</v>
      </c>
      <c r="B139" s="37" t="s">
        <v>278</v>
      </c>
      <c r="C139" s="34" t="s">
        <v>671</v>
      </c>
      <c r="D139" s="31" t="s">
        <v>432</v>
      </c>
      <c r="E139" s="32" t="s">
        <v>55</v>
      </c>
      <c r="F139" s="32"/>
      <c r="G139" s="31" t="s">
        <v>187</v>
      </c>
      <c r="H139" s="56">
        <v>0.2</v>
      </c>
      <c r="I139" s="57">
        <v>711000000</v>
      </c>
      <c r="J139" s="13" t="s">
        <v>173</v>
      </c>
      <c r="K139" s="13" t="s">
        <v>396</v>
      </c>
      <c r="L139" s="13" t="s">
        <v>79</v>
      </c>
      <c r="M139" s="13" t="s">
        <v>71</v>
      </c>
      <c r="N139" s="13" t="s">
        <v>345</v>
      </c>
      <c r="O139" s="13" t="s">
        <v>70</v>
      </c>
      <c r="P139" s="13">
        <v>796</v>
      </c>
      <c r="Q139" s="14" t="s">
        <v>80</v>
      </c>
      <c r="R139" s="31">
        <v>2206</v>
      </c>
      <c r="S139" s="30">
        <f t="shared" si="2"/>
        <v>607.0716228467815</v>
      </c>
      <c r="T139" s="29">
        <f t="shared" si="3"/>
        <v>1339200</v>
      </c>
      <c r="U139" s="29">
        <v>1499904</v>
      </c>
      <c r="V139" s="95"/>
      <c r="W139" s="14">
        <v>2013</v>
      </c>
      <c r="X139" s="59"/>
      <c r="Y139" s="18"/>
      <c r="AA139" s="1"/>
    </row>
    <row r="140" spans="1:27" ht="75">
      <c r="A140" s="55" t="s">
        <v>388</v>
      </c>
      <c r="B140" s="31" t="s">
        <v>278</v>
      </c>
      <c r="C140" s="34" t="s">
        <v>672</v>
      </c>
      <c r="D140" s="31" t="s">
        <v>343</v>
      </c>
      <c r="E140" s="32" t="s">
        <v>77</v>
      </c>
      <c r="F140" s="32"/>
      <c r="G140" s="31" t="s">
        <v>72</v>
      </c>
      <c r="H140" s="56">
        <v>0.2</v>
      </c>
      <c r="I140" s="57">
        <v>711000000</v>
      </c>
      <c r="J140" s="13" t="s">
        <v>173</v>
      </c>
      <c r="K140" s="13" t="s">
        <v>394</v>
      </c>
      <c r="L140" s="13" t="s">
        <v>79</v>
      </c>
      <c r="M140" s="13" t="s">
        <v>71</v>
      </c>
      <c r="N140" s="13" t="s">
        <v>345</v>
      </c>
      <c r="O140" s="13" t="s">
        <v>70</v>
      </c>
      <c r="P140" s="13">
        <v>112</v>
      </c>
      <c r="Q140" s="14" t="s">
        <v>289</v>
      </c>
      <c r="R140" s="31">
        <v>5163.153061224491</v>
      </c>
      <c r="S140" s="30">
        <f t="shared" si="2"/>
        <v>140</v>
      </c>
      <c r="T140" s="29">
        <f t="shared" si="3"/>
        <v>722841.4285714286</v>
      </c>
      <c r="U140" s="29">
        <v>809582.4</v>
      </c>
      <c r="V140" s="95"/>
      <c r="W140" s="14">
        <v>2013</v>
      </c>
      <c r="X140" s="59"/>
      <c r="Y140" s="18"/>
      <c r="AA140" s="1"/>
    </row>
    <row r="141" spans="1:27" ht="141.75">
      <c r="A141" s="55" t="s">
        <v>520</v>
      </c>
      <c r="B141" s="41" t="s">
        <v>278</v>
      </c>
      <c r="C141" s="34" t="s">
        <v>673</v>
      </c>
      <c r="D141" s="31" t="s">
        <v>801</v>
      </c>
      <c r="E141" s="98" t="s">
        <v>521</v>
      </c>
      <c r="F141" s="98" t="s">
        <v>522</v>
      </c>
      <c r="G141" s="41" t="s">
        <v>72</v>
      </c>
      <c r="H141" s="67">
        <v>0.2</v>
      </c>
      <c r="I141" s="68">
        <v>711000000</v>
      </c>
      <c r="J141" s="52" t="s">
        <v>173</v>
      </c>
      <c r="K141" s="69" t="s">
        <v>407</v>
      </c>
      <c r="L141" s="52" t="s">
        <v>79</v>
      </c>
      <c r="M141" s="52" t="s">
        <v>71</v>
      </c>
      <c r="N141" s="52" t="s">
        <v>345</v>
      </c>
      <c r="O141" s="52" t="s">
        <v>70</v>
      </c>
      <c r="P141" s="52">
        <v>796</v>
      </c>
      <c r="Q141" s="70" t="s">
        <v>80</v>
      </c>
      <c r="R141" s="61">
        <v>10</v>
      </c>
      <c r="S141" s="30">
        <f aca="true" t="shared" si="4" ref="S141:S151">T141/R141</f>
        <v>147321.42857142858</v>
      </c>
      <c r="T141" s="29">
        <f aca="true" t="shared" si="5" ref="T141:T151">U141/112*100</f>
        <v>1473214.2857142857</v>
      </c>
      <c r="U141" s="29">
        <v>1650000</v>
      </c>
      <c r="V141" s="97"/>
      <c r="W141" s="70">
        <v>2013</v>
      </c>
      <c r="X141" s="71"/>
      <c r="Y141" s="18"/>
      <c r="AA141" s="1"/>
    </row>
    <row r="142" spans="1:27" ht="126">
      <c r="A142" s="55" t="s">
        <v>719</v>
      </c>
      <c r="B142" s="31" t="s">
        <v>278</v>
      </c>
      <c r="C142" s="34" t="s">
        <v>729</v>
      </c>
      <c r="D142" s="31" t="s">
        <v>734</v>
      </c>
      <c r="E142" s="98" t="s">
        <v>724</v>
      </c>
      <c r="F142" s="28"/>
      <c r="G142" s="31" t="s">
        <v>73</v>
      </c>
      <c r="H142" s="56">
        <v>0.2</v>
      </c>
      <c r="I142" s="57">
        <v>711000000</v>
      </c>
      <c r="J142" s="13" t="s">
        <v>173</v>
      </c>
      <c r="K142" s="13" t="s">
        <v>394</v>
      </c>
      <c r="L142" s="13" t="s">
        <v>79</v>
      </c>
      <c r="M142" s="13" t="s">
        <v>71</v>
      </c>
      <c r="N142" s="13" t="s">
        <v>345</v>
      </c>
      <c r="O142" s="13" t="s">
        <v>70</v>
      </c>
      <c r="P142" s="52">
        <v>796</v>
      </c>
      <c r="Q142" s="70" t="s">
        <v>80</v>
      </c>
      <c r="R142" s="98">
        <v>1</v>
      </c>
      <c r="S142" s="30">
        <f t="shared" si="4"/>
        <v>2143571.4285714286</v>
      </c>
      <c r="T142" s="29">
        <f t="shared" si="5"/>
        <v>2143571.4285714286</v>
      </c>
      <c r="U142" s="29">
        <v>2400800</v>
      </c>
      <c r="V142" s="95"/>
      <c r="W142" s="14">
        <v>2013</v>
      </c>
      <c r="X142" s="59"/>
      <c r="Y142" s="18"/>
      <c r="AA142" s="1"/>
    </row>
    <row r="143" spans="1:27" ht="75">
      <c r="A143" s="55" t="s">
        <v>720</v>
      </c>
      <c r="B143" s="41" t="s">
        <v>278</v>
      </c>
      <c r="C143" s="34" t="s">
        <v>730</v>
      </c>
      <c r="D143" s="31" t="s">
        <v>735</v>
      </c>
      <c r="E143" s="98" t="s">
        <v>725</v>
      </c>
      <c r="F143" s="28"/>
      <c r="G143" s="31" t="s">
        <v>73</v>
      </c>
      <c r="H143" s="67">
        <v>0.2</v>
      </c>
      <c r="I143" s="68">
        <v>711000000</v>
      </c>
      <c r="J143" s="52" t="s">
        <v>173</v>
      </c>
      <c r="K143" s="69" t="s">
        <v>407</v>
      </c>
      <c r="L143" s="52" t="s">
        <v>79</v>
      </c>
      <c r="M143" s="52" t="s">
        <v>71</v>
      </c>
      <c r="N143" s="52" t="s">
        <v>345</v>
      </c>
      <c r="O143" s="52" t="s">
        <v>70</v>
      </c>
      <c r="P143" s="52">
        <v>796</v>
      </c>
      <c r="Q143" s="70" t="s">
        <v>80</v>
      </c>
      <c r="R143" s="98">
        <v>1</v>
      </c>
      <c r="S143" s="30">
        <f t="shared" si="4"/>
        <v>2320714.285714286</v>
      </c>
      <c r="T143" s="29">
        <f t="shared" si="5"/>
        <v>2320714.285714286</v>
      </c>
      <c r="U143" s="29">
        <v>2599200</v>
      </c>
      <c r="V143" s="95"/>
      <c r="W143" s="70">
        <v>2013</v>
      </c>
      <c r="X143" s="59"/>
      <c r="Y143" s="18"/>
      <c r="AA143" s="1"/>
    </row>
    <row r="144" spans="1:27" ht="75">
      <c r="A144" s="55" t="s">
        <v>721</v>
      </c>
      <c r="B144" s="31" t="s">
        <v>278</v>
      </c>
      <c r="C144" s="34" t="s">
        <v>731</v>
      </c>
      <c r="D144" s="31" t="s">
        <v>736</v>
      </c>
      <c r="E144" s="98" t="s">
        <v>726</v>
      </c>
      <c r="F144" s="28"/>
      <c r="G144" s="31" t="s">
        <v>73</v>
      </c>
      <c r="H144" s="56">
        <v>0.2</v>
      </c>
      <c r="I144" s="57">
        <v>711000000</v>
      </c>
      <c r="J144" s="13" t="s">
        <v>173</v>
      </c>
      <c r="K144" s="13" t="s">
        <v>394</v>
      </c>
      <c r="L144" s="13" t="s">
        <v>79</v>
      </c>
      <c r="M144" s="13" t="s">
        <v>71</v>
      </c>
      <c r="N144" s="13" t="s">
        <v>345</v>
      </c>
      <c r="O144" s="13" t="s">
        <v>70</v>
      </c>
      <c r="P144" s="52">
        <v>796</v>
      </c>
      <c r="Q144" s="70" t="s">
        <v>80</v>
      </c>
      <c r="R144" s="98">
        <v>2</v>
      </c>
      <c r="S144" s="30">
        <f t="shared" si="4"/>
        <v>2035714.285714286</v>
      </c>
      <c r="T144" s="29">
        <f t="shared" si="5"/>
        <v>4071428.571428572</v>
      </c>
      <c r="U144" s="29">
        <v>4560000</v>
      </c>
      <c r="V144" s="95"/>
      <c r="W144" s="14">
        <v>2013</v>
      </c>
      <c r="X144" s="59"/>
      <c r="Y144" s="18"/>
      <c r="AA144" s="1"/>
    </row>
    <row r="145" spans="1:27" ht="75">
      <c r="A145" s="55" t="s">
        <v>722</v>
      </c>
      <c r="B145" s="41" t="s">
        <v>278</v>
      </c>
      <c r="C145" s="34" t="s">
        <v>732</v>
      </c>
      <c r="D145" s="31" t="s">
        <v>736</v>
      </c>
      <c r="E145" s="98" t="s">
        <v>727</v>
      </c>
      <c r="F145" s="28"/>
      <c r="G145" s="31" t="s">
        <v>73</v>
      </c>
      <c r="H145" s="67">
        <v>0.2</v>
      </c>
      <c r="I145" s="68">
        <v>711000000</v>
      </c>
      <c r="J145" s="52" t="s">
        <v>173</v>
      </c>
      <c r="K145" s="69" t="s">
        <v>407</v>
      </c>
      <c r="L145" s="52" t="s">
        <v>79</v>
      </c>
      <c r="M145" s="52" t="s">
        <v>71</v>
      </c>
      <c r="N145" s="52" t="s">
        <v>345</v>
      </c>
      <c r="O145" s="52" t="s">
        <v>70</v>
      </c>
      <c r="P145" s="52">
        <v>796</v>
      </c>
      <c r="Q145" s="70" t="s">
        <v>80</v>
      </c>
      <c r="R145" s="98">
        <v>1</v>
      </c>
      <c r="S145" s="30">
        <f t="shared" si="4"/>
        <v>245535.71428571426</v>
      </c>
      <c r="T145" s="29">
        <f t="shared" si="5"/>
        <v>245535.71428571426</v>
      </c>
      <c r="U145" s="29">
        <v>275000</v>
      </c>
      <c r="V145" s="95"/>
      <c r="W145" s="70">
        <v>2013</v>
      </c>
      <c r="X145" s="59"/>
      <c r="Y145" s="18"/>
      <c r="AA145" s="1"/>
    </row>
    <row r="146" spans="1:27" ht="75">
      <c r="A146" s="55" t="s">
        <v>723</v>
      </c>
      <c r="B146" s="41" t="s">
        <v>278</v>
      </c>
      <c r="C146" s="34" t="s">
        <v>733</v>
      </c>
      <c r="D146" s="31" t="s">
        <v>736</v>
      </c>
      <c r="E146" s="99" t="s">
        <v>728</v>
      </c>
      <c r="F146" s="100"/>
      <c r="G146" s="41" t="s">
        <v>73</v>
      </c>
      <c r="H146" s="67">
        <v>0.2</v>
      </c>
      <c r="I146" s="68">
        <v>711000000</v>
      </c>
      <c r="J146" s="52" t="s">
        <v>173</v>
      </c>
      <c r="K146" s="52" t="s">
        <v>394</v>
      </c>
      <c r="L146" s="52" t="s">
        <v>79</v>
      </c>
      <c r="M146" s="52" t="s">
        <v>71</v>
      </c>
      <c r="N146" s="52" t="s">
        <v>345</v>
      </c>
      <c r="O146" s="52" t="s">
        <v>70</v>
      </c>
      <c r="P146" s="52">
        <v>796</v>
      </c>
      <c r="Q146" s="70" t="s">
        <v>80</v>
      </c>
      <c r="R146" s="99">
        <v>5</v>
      </c>
      <c r="S146" s="30">
        <f t="shared" si="4"/>
        <v>29464.285714285717</v>
      </c>
      <c r="T146" s="29">
        <f t="shared" si="5"/>
        <v>147321.42857142858</v>
      </c>
      <c r="U146" s="72">
        <v>165000</v>
      </c>
      <c r="V146" s="100"/>
      <c r="W146" s="14">
        <v>2013</v>
      </c>
      <c r="X146" s="100"/>
      <c r="Y146" s="18"/>
      <c r="AA146" s="1"/>
    </row>
    <row r="147" spans="1:27" ht="267.75">
      <c r="A147" s="55" t="s">
        <v>758</v>
      </c>
      <c r="B147" s="41" t="s">
        <v>278</v>
      </c>
      <c r="C147" s="34" t="s">
        <v>793</v>
      </c>
      <c r="D147" s="31" t="s">
        <v>765</v>
      </c>
      <c r="E147" s="99" t="s">
        <v>783</v>
      </c>
      <c r="F147" s="100"/>
      <c r="G147" s="41" t="s">
        <v>72</v>
      </c>
      <c r="H147" s="67">
        <v>0.2</v>
      </c>
      <c r="I147" s="68">
        <v>711000000</v>
      </c>
      <c r="J147" s="52" t="s">
        <v>173</v>
      </c>
      <c r="K147" s="52" t="s">
        <v>395</v>
      </c>
      <c r="L147" s="52" t="s">
        <v>79</v>
      </c>
      <c r="M147" s="52" t="s">
        <v>71</v>
      </c>
      <c r="N147" s="52" t="s">
        <v>345</v>
      </c>
      <c r="O147" s="52" t="s">
        <v>70</v>
      </c>
      <c r="P147" s="52">
        <v>796</v>
      </c>
      <c r="Q147" s="70" t="s">
        <v>80</v>
      </c>
      <c r="R147" s="99">
        <v>1</v>
      </c>
      <c r="S147" s="30">
        <f t="shared" si="4"/>
        <v>23214.285714285714</v>
      </c>
      <c r="T147" s="29">
        <f t="shared" si="5"/>
        <v>23214.285714285714</v>
      </c>
      <c r="U147" s="72">
        <v>26000</v>
      </c>
      <c r="V147" s="100"/>
      <c r="W147" s="70">
        <v>2013</v>
      </c>
      <c r="X147" s="100"/>
      <c r="Y147" s="18"/>
      <c r="AA147" s="1"/>
    </row>
    <row r="148" spans="1:27" ht="330.75">
      <c r="A148" s="55" t="s">
        <v>759</v>
      </c>
      <c r="B148" s="41" t="s">
        <v>278</v>
      </c>
      <c r="C148" s="34" t="s">
        <v>794</v>
      </c>
      <c r="D148" s="31" t="s">
        <v>766</v>
      </c>
      <c r="E148" s="99" t="s">
        <v>784</v>
      </c>
      <c r="F148" s="100"/>
      <c r="G148" s="41" t="s">
        <v>72</v>
      </c>
      <c r="H148" s="67">
        <v>0.2</v>
      </c>
      <c r="I148" s="68">
        <v>711000000</v>
      </c>
      <c r="J148" s="52" t="s">
        <v>173</v>
      </c>
      <c r="K148" s="52" t="s">
        <v>395</v>
      </c>
      <c r="L148" s="52" t="s">
        <v>79</v>
      </c>
      <c r="M148" s="52" t="s">
        <v>71</v>
      </c>
      <c r="N148" s="52" t="s">
        <v>345</v>
      </c>
      <c r="O148" s="52" t="s">
        <v>70</v>
      </c>
      <c r="P148" s="52">
        <v>796</v>
      </c>
      <c r="Q148" s="70" t="s">
        <v>80</v>
      </c>
      <c r="R148" s="99">
        <v>1</v>
      </c>
      <c r="S148" s="30">
        <f>T148/R148</f>
        <v>64285.71428571429</v>
      </c>
      <c r="T148" s="29">
        <f t="shared" si="5"/>
        <v>64285.71428571429</v>
      </c>
      <c r="U148" s="72">
        <v>72000</v>
      </c>
      <c r="V148" s="100"/>
      <c r="W148" s="14">
        <v>2013</v>
      </c>
      <c r="X148" s="100"/>
      <c r="Y148" s="18"/>
      <c r="AA148" s="1"/>
    </row>
    <row r="149" spans="1:27" ht="204.75">
      <c r="A149" s="55" t="s">
        <v>760</v>
      </c>
      <c r="B149" s="41" t="s">
        <v>278</v>
      </c>
      <c r="C149" s="34" t="s">
        <v>795</v>
      </c>
      <c r="D149" s="31" t="s">
        <v>785</v>
      </c>
      <c r="E149" s="99" t="s">
        <v>786</v>
      </c>
      <c r="F149" s="100"/>
      <c r="G149" s="41" t="s">
        <v>72</v>
      </c>
      <c r="H149" s="67">
        <v>0.2</v>
      </c>
      <c r="I149" s="68">
        <v>711000000</v>
      </c>
      <c r="J149" s="52" t="s">
        <v>173</v>
      </c>
      <c r="K149" s="52" t="s">
        <v>395</v>
      </c>
      <c r="L149" s="52" t="s">
        <v>79</v>
      </c>
      <c r="M149" s="52" t="s">
        <v>71</v>
      </c>
      <c r="N149" s="52" t="s">
        <v>345</v>
      </c>
      <c r="O149" s="52" t="s">
        <v>70</v>
      </c>
      <c r="P149" s="52">
        <v>796</v>
      </c>
      <c r="Q149" s="70" t="s">
        <v>80</v>
      </c>
      <c r="R149" s="99">
        <v>1</v>
      </c>
      <c r="S149" s="30">
        <f t="shared" si="4"/>
        <v>16875</v>
      </c>
      <c r="T149" s="29">
        <f t="shared" si="5"/>
        <v>16875</v>
      </c>
      <c r="U149" s="72">
        <v>18900</v>
      </c>
      <c r="V149" s="100"/>
      <c r="W149" s="70">
        <v>2013</v>
      </c>
      <c r="X149" s="100"/>
      <c r="Y149" s="18"/>
      <c r="AA149" s="1"/>
    </row>
    <row r="150" spans="1:27" ht="220.5">
      <c r="A150" s="55" t="s">
        <v>761</v>
      </c>
      <c r="B150" s="41" t="s">
        <v>278</v>
      </c>
      <c r="C150" s="34" t="s">
        <v>796</v>
      </c>
      <c r="D150" s="31" t="s">
        <v>767</v>
      </c>
      <c r="E150" s="99" t="s">
        <v>787</v>
      </c>
      <c r="F150" s="100"/>
      <c r="G150" s="41" t="s">
        <v>72</v>
      </c>
      <c r="H150" s="67">
        <v>0.2</v>
      </c>
      <c r="I150" s="68">
        <v>711000000</v>
      </c>
      <c r="J150" s="52" t="s">
        <v>173</v>
      </c>
      <c r="K150" s="52" t="s">
        <v>395</v>
      </c>
      <c r="L150" s="52" t="s">
        <v>79</v>
      </c>
      <c r="M150" s="52" t="s">
        <v>71</v>
      </c>
      <c r="N150" s="52" t="s">
        <v>345</v>
      </c>
      <c r="O150" s="52" t="s">
        <v>70</v>
      </c>
      <c r="P150" s="52">
        <v>796</v>
      </c>
      <c r="Q150" s="70" t="s">
        <v>80</v>
      </c>
      <c r="R150" s="99">
        <v>1</v>
      </c>
      <c r="S150" s="30">
        <f t="shared" si="4"/>
        <v>254803.57142857142</v>
      </c>
      <c r="T150" s="29">
        <f t="shared" si="5"/>
        <v>254803.57142857142</v>
      </c>
      <c r="U150" s="72">
        <v>285380</v>
      </c>
      <c r="V150" s="100"/>
      <c r="W150" s="14">
        <v>2013</v>
      </c>
      <c r="X150" s="100"/>
      <c r="Y150" s="18"/>
      <c r="AA150" s="1"/>
    </row>
    <row r="151" spans="1:27" ht="94.5">
      <c r="A151" s="55" t="s">
        <v>762</v>
      </c>
      <c r="B151" s="41" t="s">
        <v>278</v>
      </c>
      <c r="C151" s="34" t="s">
        <v>797</v>
      </c>
      <c r="D151" s="31" t="s">
        <v>768</v>
      </c>
      <c r="E151" s="99" t="s">
        <v>788</v>
      </c>
      <c r="F151" s="100"/>
      <c r="G151" s="41" t="s">
        <v>72</v>
      </c>
      <c r="H151" s="67">
        <v>0.2</v>
      </c>
      <c r="I151" s="68">
        <v>711000000</v>
      </c>
      <c r="J151" s="52" t="s">
        <v>173</v>
      </c>
      <c r="K151" s="52" t="s">
        <v>395</v>
      </c>
      <c r="L151" s="52" t="s">
        <v>79</v>
      </c>
      <c r="M151" s="52" t="s">
        <v>71</v>
      </c>
      <c r="N151" s="52" t="s">
        <v>345</v>
      </c>
      <c r="O151" s="52" t="s">
        <v>70</v>
      </c>
      <c r="P151" s="52">
        <v>796</v>
      </c>
      <c r="Q151" s="70" t="s">
        <v>80</v>
      </c>
      <c r="R151" s="99">
        <v>1</v>
      </c>
      <c r="S151" s="30">
        <f t="shared" si="4"/>
        <v>142857.14285714287</v>
      </c>
      <c r="T151" s="29">
        <f t="shared" si="5"/>
        <v>142857.14285714287</v>
      </c>
      <c r="U151" s="72">
        <v>160000</v>
      </c>
      <c r="V151" s="100"/>
      <c r="W151" s="70">
        <v>2013</v>
      </c>
      <c r="X151" s="100"/>
      <c r="Y151" s="18"/>
      <c r="AA151" s="1"/>
    </row>
    <row r="152" spans="1:27" ht="141.75">
      <c r="A152" s="66" t="s">
        <v>763</v>
      </c>
      <c r="B152" s="41" t="s">
        <v>278</v>
      </c>
      <c r="C152" s="34" t="s">
        <v>799</v>
      </c>
      <c r="D152" s="41" t="s">
        <v>769</v>
      </c>
      <c r="E152" s="99" t="s">
        <v>798</v>
      </c>
      <c r="F152" s="100"/>
      <c r="G152" s="41" t="s">
        <v>72</v>
      </c>
      <c r="H152" s="67">
        <v>0.2</v>
      </c>
      <c r="I152" s="68">
        <v>711000000</v>
      </c>
      <c r="J152" s="52" t="s">
        <v>173</v>
      </c>
      <c r="K152" s="52" t="s">
        <v>395</v>
      </c>
      <c r="L152" s="52" t="s">
        <v>79</v>
      </c>
      <c r="M152" s="52" t="s">
        <v>71</v>
      </c>
      <c r="N152" s="52" t="s">
        <v>345</v>
      </c>
      <c r="O152" s="52" t="s">
        <v>70</v>
      </c>
      <c r="P152" s="52">
        <v>796</v>
      </c>
      <c r="Q152" s="70" t="s">
        <v>80</v>
      </c>
      <c r="R152" s="99">
        <v>1</v>
      </c>
      <c r="S152" s="101">
        <f>T152/R152</f>
        <v>1545535.7142857143</v>
      </c>
      <c r="T152" s="72">
        <f>U152/112*100</f>
        <v>1545535.7142857143</v>
      </c>
      <c r="U152" s="72">
        <v>1731000</v>
      </c>
      <c r="V152" s="100"/>
      <c r="W152" s="70">
        <v>2013</v>
      </c>
      <c r="X152" s="100"/>
      <c r="Y152" s="18"/>
      <c r="AA152" s="1"/>
    </row>
    <row r="153" spans="1:27" ht="75">
      <c r="A153" s="66" t="s">
        <v>764</v>
      </c>
      <c r="B153" s="41" t="s">
        <v>278</v>
      </c>
      <c r="C153" s="34" t="s">
        <v>818</v>
      </c>
      <c r="D153" s="41" t="s">
        <v>817</v>
      </c>
      <c r="E153" s="41" t="s">
        <v>816</v>
      </c>
      <c r="F153" s="105"/>
      <c r="G153" s="41" t="s">
        <v>73</v>
      </c>
      <c r="H153" s="67">
        <v>0.2</v>
      </c>
      <c r="I153" s="68">
        <v>711000000</v>
      </c>
      <c r="J153" s="52" t="s">
        <v>173</v>
      </c>
      <c r="K153" s="52" t="s">
        <v>392</v>
      </c>
      <c r="L153" s="52" t="s">
        <v>79</v>
      </c>
      <c r="M153" s="52" t="s">
        <v>71</v>
      </c>
      <c r="N153" s="52" t="s">
        <v>345</v>
      </c>
      <c r="O153" s="52" t="s">
        <v>70</v>
      </c>
      <c r="P153" s="52">
        <v>796</v>
      </c>
      <c r="Q153" s="70" t="s">
        <v>80</v>
      </c>
      <c r="R153" s="99">
        <v>1</v>
      </c>
      <c r="S153" s="72">
        <f>T153/R153</f>
        <v>5367880.607142857</v>
      </c>
      <c r="T153" s="72">
        <f>U153/112*100</f>
        <v>5367880.607142857</v>
      </c>
      <c r="U153" s="72">
        <v>6012026.28</v>
      </c>
      <c r="V153" s="105"/>
      <c r="W153" s="70">
        <v>2013</v>
      </c>
      <c r="X153" s="105"/>
      <c r="Y153" s="18"/>
      <c r="AA153" s="1"/>
    </row>
    <row r="154" spans="1:25" ht="15">
      <c r="A154" s="73" t="s">
        <v>22</v>
      </c>
      <c r="B154" s="74"/>
      <c r="C154" s="34"/>
      <c r="D154" s="31"/>
      <c r="E154" s="75"/>
      <c r="F154" s="75"/>
      <c r="G154" s="75"/>
      <c r="H154" s="75"/>
      <c r="I154" s="75"/>
      <c r="J154" s="75"/>
      <c r="K154" s="75"/>
      <c r="L154" s="75"/>
      <c r="M154" s="75"/>
      <c r="N154" s="13"/>
      <c r="O154" s="13"/>
      <c r="P154" s="75"/>
      <c r="Q154" s="75"/>
      <c r="R154" s="31" t="s">
        <v>23</v>
      </c>
      <c r="S154" s="76"/>
      <c r="T154" s="77">
        <f>SUM(T13:T150)</f>
        <v>27006681.472640306</v>
      </c>
      <c r="U154" s="77">
        <f>SUM(U13:U153)</f>
        <v>38150509.52935714</v>
      </c>
      <c r="V154" s="95"/>
      <c r="W154" s="14"/>
      <c r="X154" s="14"/>
      <c r="Y154" s="18"/>
    </row>
    <row r="155" spans="1:25" ht="135" customHeight="1">
      <c r="A155" s="31" t="s">
        <v>525</v>
      </c>
      <c r="B155" s="31" t="s">
        <v>278</v>
      </c>
      <c r="C155" s="34" t="s">
        <v>744</v>
      </c>
      <c r="D155" s="31" t="s">
        <v>165</v>
      </c>
      <c r="E155" s="35" t="s">
        <v>412</v>
      </c>
      <c r="F155" s="35"/>
      <c r="G155" s="31" t="s">
        <v>187</v>
      </c>
      <c r="H155" s="78">
        <v>0.7</v>
      </c>
      <c r="I155" s="57">
        <v>711000000</v>
      </c>
      <c r="J155" s="13" t="s">
        <v>173</v>
      </c>
      <c r="K155" s="13" t="s">
        <v>394</v>
      </c>
      <c r="L155" s="13" t="s">
        <v>79</v>
      </c>
      <c r="M155" s="13"/>
      <c r="N155" s="13" t="s">
        <v>399</v>
      </c>
      <c r="O155" s="13" t="s">
        <v>70</v>
      </c>
      <c r="P155" s="13"/>
      <c r="Q155" s="14"/>
      <c r="R155" s="31"/>
      <c r="S155" s="79">
        <f aca="true" t="shared" si="6" ref="S155:S186">T155</f>
        <v>387960.71428571426</v>
      </c>
      <c r="T155" s="29">
        <f aca="true" t="shared" si="7" ref="T155:T186">U155/112*100</f>
        <v>387960.71428571426</v>
      </c>
      <c r="U155" s="29">
        <v>434516</v>
      </c>
      <c r="V155" s="95"/>
      <c r="W155" s="14">
        <v>2013</v>
      </c>
      <c r="X155" s="14"/>
      <c r="Y155" s="18"/>
    </row>
    <row r="156" spans="1:25" ht="75">
      <c r="A156" s="31" t="s">
        <v>526</v>
      </c>
      <c r="B156" s="31" t="s">
        <v>278</v>
      </c>
      <c r="C156" s="34" t="s">
        <v>674</v>
      </c>
      <c r="D156" s="31" t="s">
        <v>164</v>
      </c>
      <c r="E156" s="35" t="s">
        <v>112</v>
      </c>
      <c r="F156" s="35"/>
      <c r="G156" s="31" t="s">
        <v>187</v>
      </c>
      <c r="H156" s="78">
        <v>0.7</v>
      </c>
      <c r="I156" s="57">
        <v>711000000</v>
      </c>
      <c r="J156" s="13" t="s">
        <v>173</v>
      </c>
      <c r="K156" s="13" t="s">
        <v>394</v>
      </c>
      <c r="L156" s="13" t="s">
        <v>79</v>
      </c>
      <c r="M156" s="13"/>
      <c r="N156" s="13" t="s">
        <v>399</v>
      </c>
      <c r="O156" s="13" t="s">
        <v>70</v>
      </c>
      <c r="P156" s="13"/>
      <c r="Q156" s="14"/>
      <c r="R156" s="31"/>
      <c r="S156" s="79">
        <f t="shared" si="6"/>
        <v>767857.1428571428</v>
      </c>
      <c r="T156" s="29">
        <f t="shared" si="7"/>
        <v>767857.1428571428</v>
      </c>
      <c r="U156" s="29">
        <v>860000</v>
      </c>
      <c r="V156" s="95"/>
      <c r="W156" s="14">
        <v>2013</v>
      </c>
      <c r="X156" s="14"/>
      <c r="Y156" s="18"/>
    </row>
    <row r="157" spans="1:25" ht="75">
      <c r="A157" s="31" t="s">
        <v>527</v>
      </c>
      <c r="B157" s="31" t="s">
        <v>278</v>
      </c>
      <c r="C157" s="34" t="s">
        <v>675</v>
      </c>
      <c r="D157" s="31" t="s">
        <v>163</v>
      </c>
      <c r="E157" s="32" t="s">
        <v>162</v>
      </c>
      <c r="F157" s="32"/>
      <c r="G157" s="31" t="s">
        <v>187</v>
      </c>
      <c r="H157" s="78">
        <v>0.7</v>
      </c>
      <c r="I157" s="57">
        <v>711000000</v>
      </c>
      <c r="J157" s="13" t="s">
        <v>173</v>
      </c>
      <c r="K157" s="13" t="s">
        <v>390</v>
      </c>
      <c r="L157" s="13" t="s">
        <v>79</v>
      </c>
      <c r="M157" s="13"/>
      <c r="N157" s="13" t="s">
        <v>399</v>
      </c>
      <c r="O157" s="13" t="s">
        <v>70</v>
      </c>
      <c r="P157" s="13"/>
      <c r="Q157" s="14"/>
      <c r="R157" s="31"/>
      <c r="S157" s="79">
        <f t="shared" si="6"/>
        <v>1260000</v>
      </c>
      <c r="T157" s="80">
        <f t="shared" si="7"/>
        <v>1260000</v>
      </c>
      <c r="U157" s="29">
        <v>1411200</v>
      </c>
      <c r="V157" s="95"/>
      <c r="W157" s="14">
        <v>2013</v>
      </c>
      <c r="X157" s="14"/>
      <c r="Y157" s="18"/>
    </row>
    <row r="158" spans="1:25" ht="150">
      <c r="A158" s="31" t="s">
        <v>528</v>
      </c>
      <c r="B158" s="31" t="s">
        <v>278</v>
      </c>
      <c r="C158" s="34" t="s">
        <v>677</v>
      </c>
      <c r="D158" s="31" t="s">
        <v>282</v>
      </c>
      <c r="E158" s="32" t="s">
        <v>283</v>
      </c>
      <c r="F158" s="32"/>
      <c r="G158" s="55" t="s">
        <v>73</v>
      </c>
      <c r="H158" s="78">
        <v>0.7</v>
      </c>
      <c r="I158" s="57">
        <v>711000000</v>
      </c>
      <c r="J158" s="13" t="s">
        <v>173</v>
      </c>
      <c r="K158" s="13" t="s">
        <v>390</v>
      </c>
      <c r="L158" s="13" t="s">
        <v>79</v>
      </c>
      <c r="M158" s="13"/>
      <c r="N158" s="13" t="s">
        <v>399</v>
      </c>
      <c r="O158" s="13" t="s">
        <v>70</v>
      </c>
      <c r="P158" s="13"/>
      <c r="Q158" s="14"/>
      <c r="R158" s="31"/>
      <c r="S158" s="79">
        <f t="shared" si="6"/>
        <v>7500000</v>
      </c>
      <c r="T158" s="29">
        <f t="shared" si="7"/>
        <v>7500000</v>
      </c>
      <c r="U158" s="29">
        <v>8400000</v>
      </c>
      <c r="V158" s="95"/>
      <c r="W158" s="14">
        <v>2013</v>
      </c>
      <c r="X158" s="14"/>
      <c r="Y158" s="18"/>
    </row>
    <row r="159" spans="1:25" ht="252" customHeight="1">
      <c r="A159" s="31" t="s">
        <v>529</v>
      </c>
      <c r="B159" s="31" t="s">
        <v>278</v>
      </c>
      <c r="C159" s="34" t="s">
        <v>678</v>
      </c>
      <c r="D159" s="31" t="s">
        <v>95</v>
      </c>
      <c r="E159" s="32" t="s">
        <v>152</v>
      </c>
      <c r="F159" s="32"/>
      <c r="G159" s="55" t="s">
        <v>187</v>
      </c>
      <c r="H159" s="78">
        <v>0.7</v>
      </c>
      <c r="I159" s="57">
        <v>711000000</v>
      </c>
      <c r="J159" s="13" t="s">
        <v>173</v>
      </c>
      <c r="K159" s="13" t="s">
        <v>390</v>
      </c>
      <c r="L159" s="13" t="s">
        <v>79</v>
      </c>
      <c r="M159" s="13"/>
      <c r="N159" s="13" t="s">
        <v>399</v>
      </c>
      <c r="O159" s="13" t="s">
        <v>70</v>
      </c>
      <c r="P159" s="13"/>
      <c r="Q159" s="14"/>
      <c r="R159" s="31"/>
      <c r="S159" s="79">
        <f t="shared" si="6"/>
        <v>2866071.4285714286</v>
      </c>
      <c r="T159" s="81">
        <f t="shared" si="7"/>
        <v>2866071.4285714286</v>
      </c>
      <c r="U159" s="29">
        <v>3210000</v>
      </c>
      <c r="V159" s="95"/>
      <c r="W159" s="14">
        <v>2013</v>
      </c>
      <c r="X159" s="14"/>
      <c r="Y159" s="18"/>
    </row>
    <row r="160" spans="1:25" ht="75">
      <c r="A160" s="31" t="s">
        <v>530</v>
      </c>
      <c r="B160" s="31" t="s">
        <v>278</v>
      </c>
      <c r="C160" s="34" t="s">
        <v>679</v>
      </c>
      <c r="D160" s="31" t="s">
        <v>413</v>
      </c>
      <c r="E160" s="31" t="s">
        <v>414</v>
      </c>
      <c r="F160" s="31"/>
      <c r="G160" s="55" t="s">
        <v>72</v>
      </c>
      <c r="H160" s="78">
        <v>0.7</v>
      </c>
      <c r="I160" s="57">
        <v>711000000</v>
      </c>
      <c r="J160" s="13" t="s">
        <v>173</v>
      </c>
      <c r="K160" s="13" t="s">
        <v>390</v>
      </c>
      <c r="L160" s="13" t="s">
        <v>79</v>
      </c>
      <c r="M160" s="13"/>
      <c r="N160" s="13" t="s">
        <v>399</v>
      </c>
      <c r="O160" s="13" t="s">
        <v>70</v>
      </c>
      <c r="P160" s="82"/>
      <c r="Q160" s="14"/>
      <c r="R160" s="31"/>
      <c r="S160" s="79">
        <f t="shared" si="6"/>
        <v>7313039.999999999</v>
      </c>
      <c r="T160" s="29">
        <f t="shared" si="7"/>
        <v>7313039.999999999</v>
      </c>
      <c r="U160" s="29">
        <v>8190604.8</v>
      </c>
      <c r="V160" s="95"/>
      <c r="W160" s="14">
        <v>2013</v>
      </c>
      <c r="X160" s="14"/>
      <c r="Y160" s="18"/>
    </row>
    <row r="161" spans="1:25" ht="75">
      <c r="A161" s="31" t="s">
        <v>531</v>
      </c>
      <c r="B161" s="31" t="s">
        <v>278</v>
      </c>
      <c r="C161" s="34" t="s">
        <v>680</v>
      </c>
      <c r="D161" s="31" t="s">
        <v>269</v>
      </c>
      <c r="E161" s="31" t="s">
        <v>271</v>
      </c>
      <c r="F161" s="31"/>
      <c r="G161" s="55" t="s">
        <v>187</v>
      </c>
      <c r="H161" s="78">
        <v>0.7</v>
      </c>
      <c r="I161" s="57">
        <v>711000000</v>
      </c>
      <c r="J161" s="13" t="s">
        <v>173</v>
      </c>
      <c r="K161" s="13" t="s">
        <v>390</v>
      </c>
      <c r="L161" s="13" t="s">
        <v>79</v>
      </c>
      <c r="M161" s="13"/>
      <c r="N161" s="13" t="s">
        <v>399</v>
      </c>
      <c r="O161" s="13" t="s">
        <v>70</v>
      </c>
      <c r="P161" s="13"/>
      <c r="Q161" s="14"/>
      <c r="R161" s="31"/>
      <c r="S161" s="79">
        <f t="shared" si="6"/>
        <v>1624106.919642857</v>
      </c>
      <c r="T161" s="81">
        <f t="shared" si="7"/>
        <v>1624106.919642857</v>
      </c>
      <c r="U161" s="29">
        <v>1818999.75</v>
      </c>
      <c r="V161" s="95"/>
      <c r="W161" s="14">
        <v>2013</v>
      </c>
      <c r="X161" s="14"/>
      <c r="Y161" s="18"/>
    </row>
    <row r="162" spans="1:25" ht="75">
      <c r="A162" s="31" t="s">
        <v>532</v>
      </c>
      <c r="B162" s="31" t="s">
        <v>278</v>
      </c>
      <c r="C162" s="34" t="s">
        <v>681</v>
      </c>
      <c r="D162" s="31" t="s">
        <v>121</v>
      </c>
      <c r="E162" s="31" t="s">
        <v>96</v>
      </c>
      <c r="F162" s="31"/>
      <c r="G162" s="55" t="s">
        <v>72</v>
      </c>
      <c r="H162" s="78">
        <v>0.7</v>
      </c>
      <c r="I162" s="57">
        <v>711000000</v>
      </c>
      <c r="J162" s="13" t="s">
        <v>173</v>
      </c>
      <c r="K162" s="13" t="s">
        <v>390</v>
      </c>
      <c r="L162" s="13" t="s">
        <v>79</v>
      </c>
      <c r="M162" s="13"/>
      <c r="N162" s="13" t="s">
        <v>399</v>
      </c>
      <c r="O162" s="13" t="s">
        <v>70</v>
      </c>
      <c r="P162" s="13"/>
      <c r="Q162" s="14"/>
      <c r="R162" s="31"/>
      <c r="S162" s="79">
        <f t="shared" si="6"/>
        <v>4491646.419642857</v>
      </c>
      <c r="T162" s="29">
        <f t="shared" si="7"/>
        <v>4491646.419642857</v>
      </c>
      <c r="U162" s="29">
        <v>5030643.99</v>
      </c>
      <c r="V162" s="95"/>
      <c r="W162" s="14">
        <v>2013</v>
      </c>
      <c r="X162" s="14"/>
      <c r="Y162" s="18"/>
    </row>
    <row r="163" spans="1:25" ht="75">
      <c r="A163" s="31" t="s">
        <v>533</v>
      </c>
      <c r="B163" s="31" t="s">
        <v>278</v>
      </c>
      <c r="C163" s="34" t="s">
        <v>682</v>
      </c>
      <c r="D163" s="31" t="s">
        <v>166</v>
      </c>
      <c r="E163" s="31" t="s">
        <v>161</v>
      </c>
      <c r="F163" s="31"/>
      <c r="G163" s="55" t="s">
        <v>72</v>
      </c>
      <c r="H163" s="78">
        <v>0.7</v>
      </c>
      <c r="I163" s="57">
        <v>711000000</v>
      </c>
      <c r="J163" s="13" t="s">
        <v>173</v>
      </c>
      <c r="K163" s="13" t="s">
        <v>299</v>
      </c>
      <c r="L163" s="13" t="s">
        <v>79</v>
      </c>
      <c r="M163" s="13"/>
      <c r="N163" s="13" t="s">
        <v>399</v>
      </c>
      <c r="O163" s="13" t="s">
        <v>70</v>
      </c>
      <c r="P163" s="13"/>
      <c r="Q163" s="14"/>
      <c r="R163" s="31"/>
      <c r="S163" s="79">
        <f t="shared" si="6"/>
        <v>285714.28571428574</v>
      </c>
      <c r="T163" s="29">
        <f t="shared" si="7"/>
        <v>285714.28571428574</v>
      </c>
      <c r="U163" s="29">
        <v>320000</v>
      </c>
      <c r="V163" s="95"/>
      <c r="W163" s="14">
        <v>2013</v>
      </c>
      <c r="X163" s="59" t="s">
        <v>757</v>
      </c>
      <c r="Y163" s="18"/>
    </row>
    <row r="164" spans="1:25" ht="75">
      <c r="A164" s="31" t="s">
        <v>534</v>
      </c>
      <c r="B164" s="31" t="s">
        <v>278</v>
      </c>
      <c r="C164" s="34" t="s">
        <v>687</v>
      </c>
      <c r="D164" s="31" t="s">
        <v>97</v>
      </c>
      <c r="E164" s="31" t="s">
        <v>160</v>
      </c>
      <c r="F164" s="31"/>
      <c r="G164" s="55" t="s">
        <v>72</v>
      </c>
      <c r="H164" s="78">
        <v>0.7</v>
      </c>
      <c r="I164" s="57">
        <v>711000000</v>
      </c>
      <c r="J164" s="13" t="s">
        <v>173</v>
      </c>
      <c r="K164" s="13" t="s">
        <v>524</v>
      </c>
      <c r="L164" s="13" t="s">
        <v>79</v>
      </c>
      <c r="M164" s="13"/>
      <c r="N164" s="13" t="s">
        <v>399</v>
      </c>
      <c r="O164" s="13" t="s">
        <v>70</v>
      </c>
      <c r="P164" s="13"/>
      <c r="Q164" s="14"/>
      <c r="R164" s="31"/>
      <c r="S164" s="79">
        <f t="shared" si="6"/>
        <v>0</v>
      </c>
      <c r="T164" s="29">
        <f t="shared" si="7"/>
        <v>0</v>
      </c>
      <c r="U164" s="29">
        <v>0</v>
      </c>
      <c r="V164" s="95"/>
      <c r="W164" s="14">
        <v>2013</v>
      </c>
      <c r="X164" s="14"/>
      <c r="Y164" s="18"/>
    </row>
    <row r="165" spans="1:25" ht="75">
      <c r="A165" s="31" t="s">
        <v>535</v>
      </c>
      <c r="B165" s="31" t="s">
        <v>278</v>
      </c>
      <c r="C165" s="34" t="s">
        <v>686</v>
      </c>
      <c r="D165" s="31" t="s">
        <v>274</v>
      </c>
      <c r="E165" s="31" t="s">
        <v>273</v>
      </c>
      <c r="F165" s="31"/>
      <c r="G165" s="55" t="s">
        <v>187</v>
      </c>
      <c r="H165" s="78">
        <v>0.7</v>
      </c>
      <c r="I165" s="57">
        <v>711000000</v>
      </c>
      <c r="J165" s="13" t="s">
        <v>173</v>
      </c>
      <c r="K165" s="13" t="s">
        <v>398</v>
      </c>
      <c r="L165" s="13" t="s">
        <v>79</v>
      </c>
      <c r="M165" s="13"/>
      <c r="N165" s="13" t="s">
        <v>399</v>
      </c>
      <c r="O165" s="13" t="s">
        <v>70</v>
      </c>
      <c r="P165" s="13"/>
      <c r="Q165" s="14"/>
      <c r="R165" s="31"/>
      <c r="S165" s="79">
        <f t="shared" si="6"/>
        <v>1785714.285714286</v>
      </c>
      <c r="T165" s="29">
        <f t="shared" si="7"/>
        <v>1785714.285714286</v>
      </c>
      <c r="U165" s="83">
        <v>2000000</v>
      </c>
      <c r="V165" s="95"/>
      <c r="W165" s="14">
        <v>2013</v>
      </c>
      <c r="X165" s="14"/>
      <c r="Y165" s="18"/>
    </row>
    <row r="166" spans="1:25" ht="75">
      <c r="A166" s="31" t="s">
        <v>536</v>
      </c>
      <c r="B166" s="31" t="s">
        <v>278</v>
      </c>
      <c r="C166" s="34" t="s">
        <v>705</v>
      </c>
      <c r="D166" s="31" t="s">
        <v>276</v>
      </c>
      <c r="E166" s="31" t="s">
        <v>275</v>
      </c>
      <c r="F166" s="31"/>
      <c r="G166" s="55" t="s">
        <v>72</v>
      </c>
      <c r="H166" s="78">
        <v>0.7</v>
      </c>
      <c r="I166" s="57">
        <v>711000000</v>
      </c>
      <c r="J166" s="13" t="s">
        <v>173</v>
      </c>
      <c r="K166" s="13" t="s">
        <v>393</v>
      </c>
      <c r="L166" s="13" t="s">
        <v>79</v>
      </c>
      <c r="M166" s="13"/>
      <c r="N166" s="13" t="s">
        <v>399</v>
      </c>
      <c r="O166" s="13" t="s">
        <v>70</v>
      </c>
      <c r="P166" s="13"/>
      <c r="Q166" s="14"/>
      <c r="R166" s="31"/>
      <c r="S166" s="79">
        <f t="shared" si="6"/>
        <v>66964.28571428571</v>
      </c>
      <c r="T166" s="29">
        <f t="shared" si="7"/>
        <v>66964.28571428571</v>
      </c>
      <c r="U166" s="29">
        <v>75000</v>
      </c>
      <c r="V166" s="95"/>
      <c r="W166" s="14">
        <v>2013</v>
      </c>
      <c r="X166" s="14"/>
      <c r="Y166" s="18"/>
    </row>
    <row r="167" spans="1:25" ht="75">
      <c r="A167" s="31" t="s">
        <v>537</v>
      </c>
      <c r="B167" s="31" t="s">
        <v>278</v>
      </c>
      <c r="C167" s="34" t="s">
        <v>688</v>
      </c>
      <c r="D167" s="31" t="s">
        <v>98</v>
      </c>
      <c r="E167" s="32" t="s">
        <v>113</v>
      </c>
      <c r="F167" s="32"/>
      <c r="G167" s="55" t="s">
        <v>72</v>
      </c>
      <c r="H167" s="78">
        <v>0.7</v>
      </c>
      <c r="I167" s="57">
        <v>711000000</v>
      </c>
      <c r="J167" s="13" t="s">
        <v>173</v>
      </c>
      <c r="K167" s="13" t="s">
        <v>397</v>
      </c>
      <c r="L167" s="13" t="s">
        <v>79</v>
      </c>
      <c r="M167" s="13"/>
      <c r="N167" s="13" t="s">
        <v>399</v>
      </c>
      <c r="O167" s="13" t="s">
        <v>70</v>
      </c>
      <c r="P167" s="13"/>
      <c r="Q167" s="14"/>
      <c r="R167" s="31"/>
      <c r="S167" s="79">
        <f t="shared" si="6"/>
        <v>10044642.857142856</v>
      </c>
      <c r="T167" s="29">
        <f t="shared" si="7"/>
        <v>10044642.857142856</v>
      </c>
      <c r="U167" s="29">
        <v>11250000</v>
      </c>
      <c r="V167" s="95"/>
      <c r="W167" s="14">
        <v>2013</v>
      </c>
      <c r="X167" s="14"/>
      <c r="Y167" s="18"/>
    </row>
    <row r="168" spans="1:25" ht="75">
      <c r="A168" s="31" t="s">
        <v>538</v>
      </c>
      <c r="B168" s="31" t="s">
        <v>278</v>
      </c>
      <c r="C168" s="34" t="s">
        <v>689</v>
      </c>
      <c r="D168" s="31" t="s">
        <v>263</v>
      </c>
      <c r="E168" s="31" t="s">
        <v>594</v>
      </c>
      <c r="F168" s="31"/>
      <c r="G168" s="55" t="s">
        <v>73</v>
      </c>
      <c r="H168" s="78">
        <v>0.7</v>
      </c>
      <c r="I168" s="57">
        <v>711000000</v>
      </c>
      <c r="J168" s="13" t="s">
        <v>173</v>
      </c>
      <c r="K168" s="13" t="s">
        <v>390</v>
      </c>
      <c r="L168" s="13" t="s">
        <v>79</v>
      </c>
      <c r="M168" s="13"/>
      <c r="N168" s="13" t="s">
        <v>399</v>
      </c>
      <c r="O168" s="13" t="s">
        <v>70</v>
      </c>
      <c r="P168" s="13"/>
      <c r="Q168" s="14"/>
      <c r="R168" s="31"/>
      <c r="S168" s="79">
        <f t="shared" si="6"/>
        <v>7642857.142857144</v>
      </c>
      <c r="T168" s="29">
        <f t="shared" si="7"/>
        <v>7642857.142857144</v>
      </c>
      <c r="U168" s="29">
        <v>8560000</v>
      </c>
      <c r="V168" s="95"/>
      <c r="W168" s="14">
        <v>2013</v>
      </c>
      <c r="X168" s="14"/>
      <c r="Y168" s="18"/>
    </row>
    <row r="169" spans="1:25" ht="75">
      <c r="A169" s="31" t="s">
        <v>539</v>
      </c>
      <c r="B169" s="31" t="s">
        <v>278</v>
      </c>
      <c r="C169" s="34" t="s">
        <v>687</v>
      </c>
      <c r="D169" s="31" t="s">
        <v>415</v>
      </c>
      <c r="E169" s="36" t="s">
        <v>416</v>
      </c>
      <c r="F169" s="36"/>
      <c r="G169" s="55" t="s">
        <v>72</v>
      </c>
      <c r="H169" s="78">
        <v>0.7</v>
      </c>
      <c r="I169" s="57">
        <v>711000000</v>
      </c>
      <c r="J169" s="13" t="s">
        <v>173</v>
      </c>
      <c r="K169" s="13" t="s">
        <v>393</v>
      </c>
      <c r="L169" s="13" t="s">
        <v>79</v>
      </c>
      <c r="M169" s="13"/>
      <c r="N169" s="13" t="s">
        <v>399</v>
      </c>
      <c r="O169" s="13" t="s">
        <v>70</v>
      </c>
      <c r="P169" s="13"/>
      <c r="Q169" s="14"/>
      <c r="R169" s="31"/>
      <c r="S169" s="79">
        <f t="shared" si="6"/>
        <v>89285.71428571429</v>
      </c>
      <c r="T169" s="29">
        <f t="shared" si="7"/>
        <v>89285.71428571429</v>
      </c>
      <c r="U169" s="29">
        <v>100000</v>
      </c>
      <c r="V169" s="95"/>
      <c r="W169" s="14">
        <v>2013</v>
      </c>
      <c r="X169" s="14"/>
      <c r="Y169" s="18"/>
    </row>
    <row r="170" spans="1:28" ht="75">
      <c r="A170" s="31" t="s">
        <v>540</v>
      </c>
      <c r="B170" s="31" t="s">
        <v>278</v>
      </c>
      <c r="C170" s="34" t="s">
        <v>687</v>
      </c>
      <c r="D170" s="31" t="s">
        <v>270</v>
      </c>
      <c r="E170" s="36" t="s">
        <v>272</v>
      </c>
      <c r="F170" s="36"/>
      <c r="G170" s="55" t="s">
        <v>73</v>
      </c>
      <c r="H170" s="78">
        <v>0.7</v>
      </c>
      <c r="I170" s="57">
        <v>711000000</v>
      </c>
      <c r="J170" s="13" t="s">
        <v>173</v>
      </c>
      <c r="K170" s="13" t="s">
        <v>391</v>
      </c>
      <c r="L170" s="13" t="s">
        <v>79</v>
      </c>
      <c r="M170" s="13"/>
      <c r="N170" s="13" t="s">
        <v>399</v>
      </c>
      <c r="O170" s="13" t="s">
        <v>70</v>
      </c>
      <c r="P170" s="13"/>
      <c r="Q170" s="14"/>
      <c r="R170" s="31"/>
      <c r="S170" s="79">
        <f t="shared" si="6"/>
        <v>13392857.142857142</v>
      </c>
      <c r="T170" s="29">
        <f t="shared" si="7"/>
        <v>13392857.142857142</v>
      </c>
      <c r="U170" s="29">
        <v>15000000</v>
      </c>
      <c r="V170" s="95"/>
      <c r="W170" s="14">
        <v>2013</v>
      </c>
      <c r="X170" s="14"/>
      <c r="Y170" s="18"/>
      <c r="AB170">
        <v>200000</v>
      </c>
    </row>
    <row r="171" spans="1:28" ht="75">
      <c r="A171" s="31" t="s">
        <v>541</v>
      </c>
      <c r="B171" s="31" t="s">
        <v>278</v>
      </c>
      <c r="C171" s="34" t="s">
        <v>691</v>
      </c>
      <c r="D171" s="31" t="s">
        <v>153</v>
      </c>
      <c r="E171" s="36" t="s">
        <v>99</v>
      </c>
      <c r="F171" s="36"/>
      <c r="G171" s="55" t="s">
        <v>73</v>
      </c>
      <c r="H171" s="78">
        <v>0.7</v>
      </c>
      <c r="I171" s="57">
        <v>711000000</v>
      </c>
      <c r="J171" s="13" t="s">
        <v>173</v>
      </c>
      <c r="K171" s="13" t="s">
        <v>395</v>
      </c>
      <c r="L171" s="13" t="s">
        <v>79</v>
      </c>
      <c r="M171" s="13"/>
      <c r="N171" s="13" t="s">
        <v>399</v>
      </c>
      <c r="O171" s="13" t="s">
        <v>70</v>
      </c>
      <c r="P171" s="13"/>
      <c r="Q171" s="14"/>
      <c r="R171" s="31"/>
      <c r="S171" s="79">
        <f t="shared" si="6"/>
        <v>8482493.75</v>
      </c>
      <c r="T171" s="29">
        <f t="shared" si="7"/>
        <v>8482493.75</v>
      </c>
      <c r="U171" s="29">
        <v>9500393</v>
      </c>
      <c r="V171" s="95"/>
      <c r="W171" s="14">
        <v>2013</v>
      </c>
      <c r="X171" s="59" t="s">
        <v>757</v>
      </c>
      <c r="Y171" s="18"/>
      <c r="AB171">
        <v>450000</v>
      </c>
    </row>
    <row r="172" spans="1:28" ht="75">
      <c r="A172" s="31" t="s">
        <v>542</v>
      </c>
      <c r="B172" s="31" t="s">
        <v>278</v>
      </c>
      <c r="C172" s="34" t="s">
        <v>690</v>
      </c>
      <c r="D172" s="31" t="s">
        <v>153</v>
      </c>
      <c r="E172" s="31" t="s">
        <v>288</v>
      </c>
      <c r="F172" s="31"/>
      <c r="G172" s="55" t="s">
        <v>73</v>
      </c>
      <c r="H172" s="78">
        <v>0.7</v>
      </c>
      <c r="I172" s="57">
        <v>711000000</v>
      </c>
      <c r="J172" s="13" t="s">
        <v>173</v>
      </c>
      <c r="K172" s="13" t="s">
        <v>395</v>
      </c>
      <c r="L172" s="13" t="s">
        <v>79</v>
      </c>
      <c r="M172" s="13"/>
      <c r="N172" s="13" t="s">
        <v>399</v>
      </c>
      <c r="O172" s="13" t="s">
        <v>70</v>
      </c>
      <c r="P172" s="13"/>
      <c r="Q172" s="14"/>
      <c r="R172" s="31"/>
      <c r="S172" s="79">
        <f t="shared" si="6"/>
        <v>53571428.57142857</v>
      </c>
      <c r="T172" s="29">
        <f t="shared" si="7"/>
        <v>53571428.57142857</v>
      </c>
      <c r="U172" s="29">
        <v>60000000</v>
      </c>
      <c r="V172" s="95"/>
      <c r="W172" s="14">
        <v>2013</v>
      </c>
      <c r="X172" s="14"/>
      <c r="Y172" s="18"/>
      <c r="AB172">
        <v>540000</v>
      </c>
    </row>
    <row r="173" spans="1:25" ht="75">
      <c r="A173" s="31" t="s">
        <v>543</v>
      </c>
      <c r="B173" s="31" t="s">
        <v>278</v>
      </c>
      <c r="C173" s="34" t="s">
        <v>687</v>
      </c>
      <c r="D173" s="31" t="s">
        <v>284</v>
      </c>
      <c r="E173" s="36" t="s">
        <v>167</v>
      </c>
      <c r="F173" s="36"/>
      <c r="G173" s="55" t="s">
        <v>72</v>
      </c>
      <c r="H173" s="78">
        <v>0.7</v>
      </c>
      <c r="I173" s="57">
        <v>711000000</v>
      </c>
      <c r="J173" s="13" t="s">
        <v>173</v>
      </c>
      <c r="K173" s="13" t="s">
        <v>395</v>
      </c>
      <c r="L173" s="13" t="s">
        <v>79</v>
      </c>
      <c r="M173" s="13"/>
      <c r="N173" s="13" t="s">
        <v>399</v>
      </c>
      <c r="O173" s="13" t="s">
        <v>70</v>
      </c>
      <c r="P173" s="13"/>
      <c r="Q173" s="14"/>
      <c r="R173" s="31"/>
      <c r="S173" s="79">
        <f t="shared" si="6"/>
        <v>312500</v>
      </c>
      <c r="T173" s="29">
        <f t="shared" si="7"/>
        <v>312500</v>
      </c>
      <c r="U173" s="29">
        <v>350000</v>
      </c>
      <c r="V173" s="95"/>
      <c r="W173" s="14">
        <v>2013</v>
      </c>
      <c r="X173" s="14"/>
      <c r="Y173" s="18"/>
    </row>
    <row r="174" spans="1:25" ht="90">
      <c r="A174" s="31" t="s">
        <v>544</v>
      </c>
      <c r="B174" s="31" t="s">
        <v>278</v>
      </c>
      <c r="C174" s="34" t="s">
        <v>687</v>
      </c>
      <c r="D174" s="31" t="s">
        <v>100</v>
      </c>
      <c r="E174" s="37" t="s">
        <v>100</v>
      </c>
      <c r="F174" s="31"/>
      <c r="G174" s="55" t="s">
        <v>72</v>
      </c>
      <c r="H174" s="78">
        <v>0.7</v>
      </c>
      <c r="I174" s="57">
        <v>711000000</v>
      </c>
      <c r="J174" s="13" t="s">
        <v>173</v>
      </c>
      <c r="K174" s="13" t="s">
        <v>395</v>
      </c>
      <c r="L174" s="13" t="s">
        <v>79</v>
      </c>
      <c r="M174" s="13"/>
      <c r="N174" s="13" t="s">
        <v>399</v>
      </c>
      <c r="O174" s="13" t="s">
        <v>70</v>
      </c>
      <c r="P174" s="13"/>
      <c r="Q174" s="14"/>
      <c r="R174" s="31"/>
      <c r="S174" s="79">
        <f t="shared" si="6"/>
        <v>446428.5714285715</v>
      </c>
      <c r="T174" s="29">
        <f t="shared" si="7"/>
        <v>446428.5714285715</v>
      </c>
      <c r="U174" s="29">
        <v>500000</v>
      </c>
      <c r="V174" s="95"/>
      <c r="W174" s="14">
        <v>2013</v>
      </c>
      <c r="X174" s="14"/>
      <c r="Y174" s="18"/>
    </row>
    <row r="175" spans="1:25" ht="75">
      <c r="A175" s="31" t="s">
        <v>545</v>
      </c>
      <c r="B175" s="31" t="s">
        <v>278</v>
      </c>
      <c r="C175" s="34" t="s">
        <v>676</v>
      </c>
      <c r="D175" s="31" t="s">
        <v>123</v>
      </c>
      <c r="E175" s="38" t="s">
        <v>124</v>
      </c>
      <c r="F175" s="35"/>
      <c r="G175" s="55" t="s">
        <v>72</v>
      </c>
      <c r="H175" s="78">
        <v>0.7</v>
      </c>
      <c r="I175" s="57">
        <v>711000000</v>
      </c>
      <c r="J175" s="13" t="s">
        <v>173</v>
      </c>
      <c r="K175" s="13" t="s">
        <v>390</v>
      </c>
      <c r="L175" s="13" t="s">
        <v>79</v>
      </c>
      <c r="M175" s="13"/>
      <c r="N175" s="13" t="s">
        <v>399</v>
      </c>
      <c r="O175" s="13" t="s">
        <v>70</v>
      </c>
      <c r="P175" s="13"/>
      <c r="Q175" s="14"/>
      <c r="R175" s="31"/>
      <c r="S175" s="79">
        <f t="shared" si="6"/>
        <v>668571.4285714285</v>
      </c>
      <c r="T175" s="29">
        <f t="shared" si="7"/>
        <v>668571.4285714285</v>
      </c>
      <c r="U175" s="29">
        <v>748800</v>
      </c>
      <c r="V175" s="95"/>
      <c r="W175" s="14">
        <v>2013</v>
      </c>
      <c r="X175" s="14"/>
      <c r="Y175" s="18"/>
    </row>
    <row r="176" spans="1:25" ht="75">
      <c r="A176" s="31" t="s">
        <v>546</v>
      </c>
      <c r="B176" s="31" t="s">
        <v>278</v>
      </c>
      <c r="C176" s="34" t="s">
        <v>676</v>
      </c>
      <c r="D176" s="31" t="s">
        <v>123</v>
      </c>
      <c r="E176" s="38" t="s">
        <v>125</v>
      </c>
      <c r="F176" s="35"/>
      <c r="G176" s="55" t="s">
        <v>72</v>
      </c>
      <c r="H176" s="78">
        <v>0.7</v>
      </c>
      <c r="I176" s="57">
        <v>711000000</v>
      </c>
      <c r="J176" s="13" t="s">
        <v>173</v>
      </c>
      <c r="K176" s="13" t="s">
        <v>390</v>
      </c>
      <c r="L176" s="13" t="s">
        <v>79</v>
      </c>
      <c r="M176" s="13"/>
      <c r="N176" s="13" t="s">
        <v>399</v>
      </c>
      <c r="O176" s="13" t="s">
        <v>70</v>
      </c>
      <c r="P176" s="13"/>
      <c r="Q176" s="14"/>
      <c r="R176" s="31"/>
      <c r="S176" s="79">
        <f t="shared" si="6"/>
        <v>668571.4285714285</v>
      </c>
      <c r="T176" s="29">
        <f t="shared" si="7"/>
        <v>668571.4285714285</v>
      </c>
      <c r="U176" s="29">
        <v>748800</v>
      </c>
      <c r="V176" s="95"/>
      <c r="W176" s="14">
        <v>2013</v>
      </c>
      <c r="X176" s="14"/>
      <c r="Y176" s="18"/>
    </row>
    <row r="177" spans="1:25" ht="75">
      <c r="A177" s="31" t="s">
        <v>547</v>
      </c>
      <c r="B177" s="31" t="s">
        <v>278</v>
      </c>
      <c r="C177" s="34" t="s">
        <v>676</v>
      </c>
      <c r="D177" s="31" t="s">
        <v>123</v>
      </c>
      <c r="E177" s="38" t="s">
        <v>126</v>
      </c>
      <c r="F177" s="35"/>
      <c r="G177" s="55" t="s">
        <v>72</v>
      </c>
      <c r="H177" s="78">
        <v>0.7</v>
      </c>
      <c r="I177" s="57">
        <v>711000000</v>
      </c>
      <c r="J177" s="13" t="s">
        <v>173</v>
      </c>
      <c r="K177" s="13" t="s">
        <v>390</v>
      </c>
      <c r="L177" s="13" t="s">
        <v>79</v>
      </c>
      <c r="M177" s="13"/>
      <c r="N177" s="13" t="s">
        <v>399</v>
      </c>
      <c r="O177" s="13" t="s">
        <v>70</v>
      </c>
      <c r="P177" s="13"/>
      <c r="Q177" s="14"/>
      <c r="R177" s="31"/>
      <c r="S177" s="79">
        <f t="shared" si="6"/>
        <v>668571.4285714285</v>
      </c>
      <c r="T177" s="29">
        <f t="shared" si="7"/>
        <v>668571.4285714285</v>
      </c>
      <c r="U177" s="29">
        <v>748800</v>
      </c>
      <c r="V177" s="95"/>
      <c r="W177" s="14">
        <v>2013</v>
      </c>
      <c r="X177" s="14"/>
      <c r="Y177" s="18"/>
    </row>
    <row r="178" spans="1:25" ht="75">
      <c r="A178" s="31" t="s">
        <v>548</v>
      </c>
      <c r="B178" s="31" t="s">
        <v>278</v>
      </c>
      <c r="C178" s="34" t="s">
        <v>676</v>
      </c>
      <c r="D178" s="31" t="s">
        <v>127</v>
      </c>
      <c r="E178" s="38" t="s">
        <v>137</v>
      </c>
      <c r="F178" s="35"/>
      <c r="G178" s="55" t="s">
        <v>72</v>
      </c>
      <c r="H178" s="78">
        <v>0.7</v>
      </c>
      <c r="I178" s="57">
        <v>711000000</v>
      </c>
      <c r="J178" s="13" t="s">
        <v>173</v>
      </c>
      <c r="K178" s="13" t="s">
        <v>390</v>
      </c>
      <c r="L178" s="13" t="s">
        <v>79</v>
      </c>
      <c r="M178" s="13"/>
      <c r="N178" s="13" t="s">
        <v>399</v>
      </c>
      <c r="O178" s="13" t="s">
        <v>70</v>
      </c>
      <c r="P178" s="13"/>
      <c r="Q178" s="14"/>
      <c r="R178" s="31"/>
      <c r="S178" s="79">
        <f t="shared" si="6"/>
        <v>501428.5714285715</v>
      </c>
      <c r="T178" s="29">
        <f t="shared" si="7"/>
        <v>501428.5714285715</v>
      </c>
      <c r="U178" s="29">
        <v>561600</v>
      </c>
      <c r="V178" s="95"/>
      <c r="W178" s="14">
        <v>2013</v>
      </c>
      <c r="X178" s="14"/>
      <c r="Y178" s="18"/>
    </row>
    <row r="179" spans="1:25" ht="75">
      <c r="A179" s="31" t="s">
        <v>549</v>
      </c>
      <c r="B179" s="31" t="s">
        <v>278</v>
      </c>
      <c r="C179" s="34" t="s">
        <v>676</v>
      </c>
      <c r="D179" s="31" t="s">
        <v>123</v>
      </c>
      <c r="E179" s="38" t="s">
        <v>128</v>
      </c>
      <c r="F179" s="35"/>
      <c r="G179" s="55" t="s">
        <v>72</v>
      </c>
      <c r="H179" s="78">
        <v>0.7</v>
      </c>
      <c r="I179" s="57">
        <v>711000000</v>
      </c>
      <c r="J179" s="13" t="s">
        <v>173</v>
      </c>
      <c r="K179" s="13" t="s">
        <v>390</v>
      </c>
      <c r="L179" s="13" t="s">
        <v>79</v>
      </c>
      <c r="M179" s="13"/>
      <c r="N179" s="13" t="s">
        <v>399</v>
      </c>
      <c r="O179" s="13" t="s">
        <v>70</v>
      </c>
      <c r="P179" s="13"/>
      <c r="Q179" s="14"/>
      <c r="R179" s="31"/>
      <c r="S179" s="79">
        <f t="shared" si="6"/>
        <v>501428.5714285715</v>
      </c>
      <c r="T179" s="29">
        <f t="shared" si="7"/>
        <v>501428.5714285715</v>
      </c>
      <c r="U179" s="29">
        <v>561600</v>
      </c>
      <c r="V179" s="95"/>
      <c r="W179" s="14">
        <v>2013</v>
      </c>
      <c r="X179" s="14"/>
      <c r="Y179" s="18"/>
    </row>
    <row r="180" spans="1:25" ht="75">
      <c r="A180" s="31" t="s">
        <v>550</v>
      </c>
      <c r="B180" s="31" t="s">
        <v>278</v>
      </c>
      <c r="C180" s="34" t="s">
        <v>676</v>
      </c>
      <c r="D180" s="31" t="s">
        <v>101</v>
      </c>
      <c r="E180" s="38" t="s">
        <v>132</v>
      </c>
      <c r="F180" s="35"/>
      <c r="G180" s="55" t="s">
        <v>72</v>
      </c>
      <c r="H180" s="78">
        <v>0.7</v>
      </c>
      <c r="I180" s="57">
        <v>711000000</v>
      </c>
      <c r="J180" s="13" t="s">
        <v>173</v>
      </c>
      <c r="K180" s="13" t="s">
        <v>390</v>
      </c>
      <c r="L180" s="13" t="s">
        <v>79</v>
      </c>
      <c r="M180" s="13"/>
      <c r="N180" s="13" t="s">
        <v>399</v>
      </c>
      <c r="O180" s="13" t="s">
        <v>70</v>
      </c>
      <c r="P180" s="13"/>
      <c r="Q180" s="14"/>
      <c r="R180" s="31"/>
      <c r="S180" s="79">
        <f t="shared" si="6"/>
        <v>501428.5714285715</v>
      </c>
      <c r="T180" s="29">
        <f t="shared" si="7"/>
        <v>501428.5714285715</v>
      </c>
      <c r="U180" s="29">
        <v>561600</v>
      </c>
      <c r="V180" s="95"/>
      <c r="W180" s="14">
        <v>2013</v>
      </c>
      <c r="X180" s="14"/>
      <c r="Y180" s="18"/>
    </row>
    <row r="181" spans="1:25" ht="75">
      <c r="A181" s="31" t="s">
        <v>551</v>
      </c>
      <c r="B181" s="31" t="s">
        <v>278</v>
      </c>
      <c r="C181" s="34" t="s">
        <v>676</v>
      </c>
      <c r="D181" s="31" t="s">
        <v>123</v>
      </c>
      <c r="E181" s="38" t="s">
        <v>131</v>
      </c>
      <c r="F181" s="35"/>
      <c r="G181" s="55" t="s">
        <v>72</v>
      </c>
      <c r="H181" s="78">
        <v>0.7</v>
      </c>
      <c r="I181" s="57">
        <v>711000000</v>
      </c>
      <c r="J181" s="13" t="s">
        <v>173</v>
      </c>
      <c r="K181" s="13" t="s">
        <v>390</v>
      </c>
      <c r="L181" s="13" t="s">
        <v>79</v>
      </c>
      <c r="M181" s="13"/>
      <c r="N181" s="13" t="s">
        <v>399</v>
      </c>
      <c r="O181" s="13" t="s">
        <v>70</v>
      </c>
      <c r="P181" s="13"/>
      <c r="Q181" s="14"/>
      <c r="R181" s="31"/>
      <c r="S181" s="79">
        <f t="shared" si="6"/>
        <v>501428.5714285715</v>
      </c>
      <c r="T181" s="29">
        <f t="shared" si="7"/>
        <v>501428.5714285715</v>
      </c>
      <c r="U181" s="29">
        <v>561600</v>
      </c>
      <c r="V181" s="95"/>
      <c r="W181" s="14">
        <v>2013</v>
      </c>
      <c r="X181" s="14"/>
      <c r="Y181" s="18"/>
    </row>
    <row r="182" spans="1:25" ht="75">
      <c r="A182" s="31" t="s">
        <v>552</v>
      </c>
      <c r="B182" s="31" t="s">
        <v>278</v>
      </c>
      <c r="C182" s="34" t="s">
        <v>676</v>
      </c>
      <c r="D182" s="31" t="s">
        <v>101</v>
      </c>
      <c r="E182" s="38" t="s">
        <v>130</v>
      </c>
      <c r="F182" s="35"/>
      <c r="G182" s="55" t="s">
        <v>72</v>
      </c>
      <c r="H182" s="78">
        <v>0.7</v>
      </c>
      <c r="I182" s="57">
        <v>711000000</v>
      </c>
      <c r="J182" s="13" t="s">
        <v>173</v>
      </c>
      <c r="K182" s="13" t="s">
        <v>390</v>
      </c>
      <c r="L182" s="13" t="s">
        <v>79</v>
      </c>
      <c r="M182" s="13"/>
      <c r="N182" s="13" t="s">
        <v>399</v>
      </c>
      <c r="O182" s="13" t="s">
        <v>70</v>
      </c>
      <c r="P182" s="13"/>
      <c r="Q182" s="14"/>
      <c r="R182" s="31"/>
      <c r="S182" s="79">
        <f t="shared" si="6"/>
        <v>501428.5714285715</v>
      </c>
      <c r="T182" s="29">
        <f t="shared" si="7"/>
        <v>501428.5714285715</v>
      </c>
      <c r="U182" s="29">
        <v>561600</v>
      </c>
      <c r="V182" s="95"/>
      <c r="W182" s="14">
        <v>2013</v>
      </c>
      <c r="X182" s="14"/>
      <c r="Y182" s="18"/>
    </row>
    <row r="183" spans="1:25" ht="75">
      <c r="A183" s="31" t="s">
        <v>553</v>
      </c>
      <c r="B183" s="31" t="s">
        <v>278</v>
      </c>
      <c r="C183" s="34" t="s">
        <v>676</v>
      </c>
      <c r="D183" s="31" t="s">
        <v>123</v>
      </c>
      <c r="E183" s="38" t="s">
        <v>129</v>
      </c>
      <c r="F183" s="35"/>
      <c r="G183" s="55" t="s">
        <v>72</v>
      </c>
      <c r="H183" s="78">
        <v>0.7</v>
      </c>
      <c r="I183" s="57">
        <v>711000000</v>
      </c>
      <c r="J183" s="13" t="s">
        <v>173</v>
      </c>
      <c r="K183" s="13" t="s">
        <v>390</v>
      </c>
      <c r="L183" s="13" t="s">
        <v>79</v>
      </c>
      <c r="M183" s="13"/>
      <c r="N183" s="13" t="s">
        <v>399</v>
      </c>
      <c r="O183" s="13" t="s">
        <v>70</v>
      </c>
      <c r="P183" s="13"/>
      <c r="Q183" s="14"/>
      <c r="R183" s="31"/>
      <c r="S183" s="79">
        <f t="shared" si="6"/>
        <v>501428.5714285715</v>
      </c>
      <c r="T183" s="29">
        <f t="shared" si="7"/>
        <v>501428.5714285715</v>
      </c>
      <c r="U183" s="29">
        <v>561600</v>
      </c>
      <c r="V183" s="95"/>
      <c r="W183" s="14">
        <v>2013</v>
      </c>
      <c r="X183" s="14"/>
      <c r="Y183" s="18"/>
    </row>
    <row r="184" spans="1:25" ht="75">
      <c r="A184" s="31" t="s">
        <v>554</v>
      </c>
      <c r="B184" s="31" t="s">
        <v>278</v>
      </c>
      <c r="C184" s="34" t="s">
        <v>676</v>
      </c>
      <c r="D184" s="31" t="s">
        <v>101</v>
      </c>
      <c r="E184" s="38" t="s">
        <v>133</v>
      </c>
      <c r="F184" s="35"/>
      <c r="G184" s="55" t="s">
        <v>72</v>
      </c>
      <c r="H184" s="78">
        <v>0.7</v>
      </c>
      <c r="I184" s="57">
        <v>711000000</v>
      </c>
      <c r="J184" s="13" t="s">
        <v>173</v>
      </c>
      <c r="K184" s="13" t="s">
        <v>390</v>
      </c>
      <c r="L184" s="13" t="s">
        <v>79</v>
      </c>
      <c r="M184" s="13"/>
      <c r="N184" s="13" t="s">
        <v>399</v>
      </c>
      <c r="O184" s="13" t="s">
        <v>70</v>
      </c>
      <c r="P184" s="13"/>
      <c r="Q184" s="14"/>
      <c r="R184" s="31"/>
      <c r="S184" s="79">
        <f t="shared" si="6"/>
        <v>501428.5714285715</v>
      </c>
      <c r="T184" s="29">
        <f t="shared" si="7"/>
        <v>501428.5714285715</v>
      </c>
      <c r="U184" s="29">
        <v>561600</v>
      </c>
      <c r="V184" s="95"/>
      <c r="W184" s="14">
        <v>2013</v>
      </c>
      <c r="X184" s="14"/>
      <c r="Y184" s="18"/>
    </row>
    <row r="185" spans="1:25" ht="75">
      <c r="A185" s="31" t="s">
        <v>555</v>
      </c>
      <c r="B185" s="31" t="s">
        <v>278</v>
      </c>
      <c r="C185" s="34" t="s">
        <v>676</v>
      </c>
      <c r="D185" s="31" t="s">
        <v>123</v>
      </c>
      <c r="E185" s="38" t="s">
        <v>134</v>
      </c>
      <c r="F185" s="35"/>
      <c r="G185" s="55" t="s">
        <v>72</v>
      </c>
      <c r="H185" s="78">
        <v>0.7</v>
      </c>
      <c r="I185" s="57">
        <v>711000000</v>
      </c>
      <c r="J185" s="13" t="s">
        <v>173</v>
      </c>
      <c r="K185" s="13" t="s">
        <v>390</v>
      </c>
      <c r="L185" s="13" t="s">
        <v>79</v>
      </c>
      <c r="M185" s="13"/>
      <c r="N185" s="13" t="s">
        <v>399</v>
      </c>
      <c r="O185" s="13" t="s">
        <v>70</v>
      </c>
      <c r="P185" s="13"/>
      <c r="Q185" s="14"/>
      <c r="R185" s="31"/>
      <c r="S185" s="79">
        <f t="shared" si="6"/>
        <v>501428.5714285715</v>
      </c>
      <c r="T185" s="29">
        <f t="shared" si="7"/>
        <v>501428.5714285715</v>
      </c>
      <c r="U185" s="29">
        <v>561600</v>
      </c>
      <c r="V185" s="95"/>
      <c r="W185" s="14">
        <v>2013</v>
      </c>
      <c r="X185" s="14"/>
      <c r="Y185" s="18"/>
    </row>
    <row r="186" spans="1:25" ht="75">
      <c r="A186" s="31" t="s">
        <v>556</v>
      </c>
      <c r="B186" s="31" t="s">
        <v>278</v>
      </c>
      <c r="C186" s="34" t="s">
        <v>676</v>
      </c>
      <c r="D186" s="31" t="s">
        <v>101</v>
      </c>
      <c r="E186" s="38" t="s">
        <v>135</v>
      </c>
      <c r="F186" s="35"/>
      <c r="G186" s="55" t="s">
        <v>72</v>
      </c>
      <c r="H186" s="78">
        <v>0.7</v>
      </c>
      <c r="I186" s="57">
        <v>711000000</v>
      </c>
      <c r="J186" s="13" t="s">
        <v>173</v>
      </c>
      <c r="K186" s="13" t="s">
        <v>390</v>
      </c>
      <c r="L186" s="13" t="s">
        <v>79</v>
      </c>
      <c r="M186" s="13"/>
      <c r="N186" s="13" t="s">
        <v>399</v>
      </c>
      <c r="O186" s="13" t="s">
        <v>70</v>
      </c>
      <c r="P186" s="13"/>
      <c r="Q186" s="14"/>
      <c r="R186" s="31"/>
      <c r="S186" s="79">
        <f t="shared" si="6"/>
        <v>501428.5714285715</v>
      </c>
      <c r="T186" s="29">
        <f t="shared" si="7"/>
        <v>501428.5714285715</v>
      </c>
      <c r="U186" s="29">
        <v>561600</v>
      </c>
      <c r="V186" s="95"/>
      <c r="W186" s="14">
        <v>2013</v>
      </c>
      <c r="X186" s="14"/>
      <c r="Y186" s="18"/>
    </row>
    <row r="187" spans="1:25" ht="75">
      <c r="A187" s="31" t="s">
        <v>557</v>
      </c>
      <c r="B187" s="31" t="s">
        <v>278</v>
      </c>
      <c r="C187" s="34" t="s">
        <v>676</v>
      </c>
      <c r="D187" s="31" t="s">
        <v>123</v>
      </c>
      <c r="E187" s="38" t="s">
        <v>136</v>
      </c>
      <c r="F187" s="35"/>
      <c r="G187" s="55" t="s">
        <v>72</v>
      </c>
      <c r="H187" s="78">
        <v>0.7</v>
      </c>
      <c r="I187" s="57">
        <v>711000000</v>
      </c>
      <c r="J187" s="13" t="s">
        <v>173</v>
      </c>
      <c r="K187" s="13" t="s">
        <v>390</v>
      </c>
      <c r="L187" s="13" t="s">
        <v>79</v>
      </c>
      <c r="M187" s="13"/>
      <c r="N187" s="13" t="s">
        <v>399</v>
      </c>
      <c r="O187" s="13" t="s">
        <v>70</v>
      </c>
      <c r="P187" s="13"/>
      <c r="Q187" s="14"/>
      <c r="R187" s="31"/>
      <c r="S187" s="79">
        <f aca="true" t="shared" si="8" ref="S187:S218">T187</f>
        <v>501428.5714285715</v>
      </c>
      <c r="T187" s="29">
        <f aca="true" t="shared" si="9" ref="T187:T218">U187/112*100</f>
        <v>501428.5714285715</v>
      </c>
      <c r="U187" s="29">
        <v>561600</v>
      </c>
      <c r="V187" s="95"/>
      <c r="W187" s="14">
        <v>2013</v>
      </c>
      <c r="X187" s="14"/>
      <c r="Y187" s="18"/>
    </row>
    <row r="188" spans="1:25" ht="75">
      <c r="A188" s="31" t="s">
        <v>558</v>
      </c>
      <c r="B188" s="31" t="s">
        <v>278</v>
      </c>
      <c r="C188" s="34" t="s">
        <v>676</v>
      </c>
      <c r="D188" s="31" t="s">
        <v>123</v>
      </c>
      <c r="E188" s="38" t="s">
        <v>138</v>
      </c>
      <c r="F188" s="35"/>
      <c r="G188" s="55" t="s">
        <v>72</v>
      </c>
      <c r="H188" s="78">
        <v>0.7</v>
      </c>
      <c r="I188" s="57">
        <v>711000000</v>
      </c>
      <c r="J188" s="13" t="s">
        <v>173</v>
      </c>
      <c r="K188" s="13" t="s">
        <v>390</v>
      </c>
      <c r="L188" s="13" t="s">
        <v>79</v>
      </c>
      <c r="M188" s="13"/>
      <c r="N188" s="13" t="s">
        <v>399</v>
      </c>
      <c r="O188" s="13" t="s">
        <v>70</v>
      </c>
      <c r="P188" s="13"/>
      <c r="Q188" s="14"/>
      <c r="R188" s="31"/>
      <c r="S188" s="79">
        <f t="shared" si="8"/>
        <v>501428.5714285715</v>
      </c>
      <c r="T188" s="29">
        <f t="shared" si="9"/>
        <v>501428.5714285715</v>
      </c>
      <c r="U188" s="29">
        <v>561600</v>
      </c>
      <c r="V188" s="95"/>
      <c r="W188" s="14">
        <v>2013</v>
      </c>
      <c r="X188" s="14"/>
      <c r="Y188" s="18"/>
    </row>
    <row r="189" spans="1:25" ht="75">
      <c r="A189" s="31" t="s">
        <v>559</v>
      </c>
      <c r="B189" s="31" t="s">
        <v>278</v>
      </c>
      <c r="C189" s="34" t="s">
        <v>676</v>
      </c>
      <c r="D189" s="31" t="s">
        <v>101</v>
      </c>
      <c r="E189" s="38" t="s">
        <v>139</v>
      </c>
      <c r="F189" s="35"/>
      <c r="G189" s="55" t="s">
        <v>72</v>
      </c>
      <c r="H189" s="78">
        <v>0.7</v>
      </c>
      <c r="I189" s="57">
        <v>711000000</v>
      </c>
      <c r="J189" s="13" t="s">
        <v>173</v>
      </c>
      <c r="K189" s="13" t="s">
        <v>390</v>
      </c>
      <c r="L189" s="13" t="s">
        <v>79</v>
      </c>
      <c r="M189" s="13"/>
      <c r="N189" s="13" t="s">
        <v>399</v>
      </c>
      <c r="O189" s="13" t="s">
        <v>70</v>
      </c>
      <c r="P189" s="13"/>
      <c r="Q189" s="14"/>
      <c r="R189" s="31"/>
      <c r="S189" s="79">
        <f t="shared" si="8"/>
        <v>501428.5714285715</v>
      </c>
      <c r="T189" s="29">
        <f t="shared" si="9"/>
        <v>501428.5714285715</v>
      </c>
      <c r="U189" s="29">
        <v>561600</v>
      </c>
      <c r="V189" s="95"/>
      <c r="W189" s="14">
        <v>2013</v>
      </c>
      <c r="X189" s="14"/>
      <c r="Y189" s="18"/>
    </row>
    <row r="190" spans="1:25" ht="315">
      <c r="A190" s="31" t="s">
        <v>560</v>
      </c>
      <c r="B190" s="31" t="s">
        <v>278</v>
      </c>
      <c r="C190" s="34" t="s">
        <v>676</v>
      </c>
      <c r="D190" s="31" t="s">
        <v>102</v>
      </c>
      <c r="E190" s="40" t="s">
        <v>114</v>
      </c>
      <c r="F190" s="32"/>
      <c r="G190" s="55" t="s">
        <v>73</v>
      </c>
      <c r="H190" s="78">
        <v>0.7</v>
      </c>
      <c r="I190" s="57">
        <v>711000000</v>
      </c>
      <c r="J190" s="13" t="s">
        <v>173</v>
      </c>
      <c r="K190" s="13" t="s">
        <v>390</v>
      </c>
      <c r="L190" s="13" t="s">
        <v>79</v>
      </c>
      <c r="M190" s="13"/>
      <c r="N190" s="13" t="s">
        <v>399</v>
      </c>
      <c r="O190" s="13" t="s">
        <v>70</v>
      </c>
      <c r="P190" s="13"/>
      <c r="Q190" s="14"/>
      <c r="R190" s="31"/>
      <c r="S190" s="79">
        <f t="shared" si="8"/>
        <v>88781768.57142857</v>
      </c>
      <c r="T190" s="29">
        <f t="shared" si="9"/>
        <v>88781768.57142857</v>
      </c>
      <c r="U190" s="29">
        <v>99435580.8</v>
      </c>
      <c r="V190" s="95"/>
      <c r="W190" s="14">
        <v>2013</v>
      </c>
      <c r="X190" s="14" t="s">
        <v>757</v>
      </c>
      <c r="Y190" s="18"/>
    </row>
    <row r="191" spans="1:25" ht="75">
      <c r="A191" s="31" t="s">
        <v>561</v>
      </c>
      <c r="B191" s="31" t="s">
        <v>278</v>
      </c>
      <c r="C191" s="34" t="s">
        <v>692</v>
      </c>
      <c r="D191" s="31" t="s">
        <v>103</v>
      </c>
      <c r="E191" s="39" t="s">
        <v>115</v>
      </c>
      <c r="F191" s="36"/>
      <c r="G191" s="55" t="s">
        <v>72</v>
      </c>
      <c r="H191" s="78">
        <v>0.7</v>
      </c>
      <c r="I191" s="57">
        <v>711000000</v>
      </c>
      <c r="J191" s="13" t="s">
        <v>173</v>
      </c>
      <c r="K191" s="13" t="s">
        <v>390</v>
      </c>
      <c r="L191" s="13" t="s">
        <v>79</v>
      </c>
      <c r="M191" s="13"/>
      <c r="N191" s="13" t="s">
        <v>399</v>
      </c>
      <c r="O191" s="13" t="s">
        <v>70</v>
      </c>
      <c r="P191" s="13"/>
      <c r="Q191" s="14"/>
      <c r="R191" s="31"/>
      <c r="S191" s="79">
        <f t="shared" si="8"/>
        <v>267875</v>
      </c>
      <c r="T191" s="29">
        <f t="shared" si="9"/>
        <v>267875</v>
      </c>
      <c r="U191" s="29">
        <v>300020</v>
      </c>
      <c r="V191" s="95"/>
      <c r="W191" s="14">
        <v>2013</v>
      </c>
      <c r="X191" s="14" t="s">
        <v>757</v>
      </c>
      <c r="Y191" s="18"/>
    </row>
    <row r="192" spans="1:25" ht="75">
      <c r="A192" s="31" t="s">
        <v>562</v>
      </c>
      <c r="B192" s="31" t="s">
        <v>278</v>
      </c>
      <c r="C192" s="34" t="s">
        <v>693</v>
      </c>
      <c r="D192" s="31" t="s">
        <v>104</v>
      </c>
      <c r="E192" s="37" t="s">
        <v>116</v>
      </c>
      <c r="F192" s="31"/>
      <c r="G192" s="55" t="s">
        <v>72</v>
      </c>
      <c r="H192" s="78">
        <v>0.7</v>
      </c>
      <c r="I192" s="57">
        <v>711000000</v>
      </c>
      <c r="J192" s="13" t="s">
        <v>173</v>
      </c>
      <c r="K192" s="13" t="s">
        <v>299</v>
      </c>
      <c r="L192" s="13" t="s">
        <v>79</v>
      </c>
      <c r="M192" s="13"/>
      <c r="N192" s="13" t="s">
        <v>399</v>
      </c>
      <c r="O192" s="13" t="s">
        <v>70</v>
      </c>
      <c r="P192" s="13"/>
      <c r="Q192" s="14"/>
      <c r="R192" s="31"/>
      <c r="S192" s="79">
        <f t="shared" si="8"/>
        <v>15178.571428571428</v>
      </c>
      <c r="T192" s="29">
        <f t="shared" si="9"/>
        <v>15178.571428571428</v>
      </c>
      <c r="U192" s="29">
        <v>17000</v>
      </c>
      <c r="V192" s="95"/>
      <c r="W192" s="14">
        <v>2013</v>
      </c>
      <c r="X192" s="14"/>
      <c r="Y192" s="18"/>
    </row>
    <row r="193" spans="1:25" ht="90">
      <c r="A193" s="31" t="s">
        <v>563</v>
      </c>
      <c r="B193" s="31" t="s">
        <v>278</v>
      </c>
      <c r="C193" s="34" t="s">
        <v>694</v>
      </c>
      <c r="D193" s="31" t="s">
        <v>519</v>
      </c>
      <c r="E193" s="40" t="s">
        <v>159</v>
      </c>
      <c r="F193" s="32"/>
      <c r="G193" s="55" t="s">
        <v>72</v>
      </c>
      <c r="H193" s="78">
        <v>0.7</v>
      </c>
      <c r="I193" s="57">
        <v>711000000</v>
      </c>
      <c r="J193" s="13" t="s">
        <v>173</v>
      </c>
      <c r="K193" s="13" t="s">
        <v>299</v>
      </c>
      <c r="L193" s="13" t="s">
        <v>79</v>
      </c>
      <c r="M193" s="13"/>
      <c r="N193" s="13" t="s">
        <v>399</v>
      </c>
      <c r="O193" s="13" t="s">
        <v>70</v>
      </c>
      <c r="P193" s="13"/>
      <c r="Q193" s="14"/>
      <c r="R193" s="31"/>
      <c r="S193" s="79">
        <f t="shared" si="8"/>
        <v>247009.92857142855</v>
      </c>
      <c r="T193" s="29">
        <f t="shared" si="9"/>
        <v>247009.92857142855</v>
      </c>
      <c r="U193" s="29">
        <v>276651.12</v>
      </c>
      <c r="V193" s="95"/>
      <c r="W193" s="14">
        <v>2013</v>
      </c>
      <c r="X193" s="14"/>
      <c r="Y193" s="18"/>
    </row>
    <row r="194" spans="1:25" ht="75">
      <c r="A194" s="31" t="s">
        <v>564</v>
      </c>
      <c r="B194" s="31" t="s">
        <v>278</v>
      </c>
      <c r="C194" s="34" t="s">
        <v>695</v>
      </c>
      <c r="D194" s="31" t="s">
        <v>105</v>
      </c>
      <c r="E194" s="40" t="s">
        <v>122</v>
      </c>
      <c r="F194" s="32"/>
      <c r="G194" s="55" t="s">
        <v>72</v>
      </c>
      <c r="H194" s="78">
        <v>0.7</v>
      </c>
      <c r="I194" s="57">
        <v>711000000</v>
      </c>
      <c r="J194" s="13" t="s">
        <v>173</v>
      </c>
      <c r="K194" s="13" t="s">
        <v>407</v>
      </c>
      <c r="L194" s="13" t="s">
        <v>79</v>
      </c>
      <c r="M194" s="13"/>
      <c r="N194" s="13" t="s">
        <v>399</v>
      </c>
      <c r="O194" s="13" t="s">
        <v>70</v>
      </c>
      <c r="P194" s="13"/>
      <c r="Q194" s="14"/>
      <c r="R194" s="31"/>
      <c r="S194" s="79">
        <f t="shared" si="8"/>
        <v>7031250</v>
      </c>
      <c r="T194" s="29">
        <f t="shared" si="9"/>
        <v>7031250</v>
      </c>
      <c r="U194" s="29">
        <v>7875000</v>
      </c>
      <c r="V194" s="95"/>
      <c r="W194" s="14">
        <v>2013</v>
      </c>
      <c r="X194" s="14"/>
      <c r="Y194" s="18"/>
    </row>
    <row r="195" spans="1:25" ht="375">
      <c r="A195" s="31" t="s">
        <v>565</v>
      </c>
      <c r="B195" s="31" t="s">
        <v>278</v>
      </c>
      <c r="C195" s="34" t="s">
        <v>687</v>
      </c>
      <c r="D195" s="31" t="s">
        <v>106</v>
      </c>
      <c r="E195" s="37" t="s">
        <v>117</v>
      </c>
      <c r="F195" s="31"/>
      <c r="G195" s="55" t="s">
        <v>72</v>
      </c>
      <c r="H195" s="78">
        <v>0.7</v>
      </c>
      <c r="I195" s="57">
        <v>711000000</v>
      </c>
      <c r="J195" s="13" t="s">
        <v>173</v>
      </c>
      <c r="K195" s="13" t="s">
        <v>390</v>
      </c>
      <c r="L195" s="13" t="s">
        <v>79</v>
      </c>
      <c r="M195" s="13"/>
      <c r="N195" s="13" t="s">
        <v>399</v>
      </c>
      <c r="O195" s="13" t="s">
        <v>70</v>
      </c>
      <c r="P195" s="13"/>
      <c r="Q195" s="14"/>
      <c r="R195" s="31"/>
      <c r="S195" s="79">
        <f t="shared" si="8"/>
        <v>2142857.1428571427</v>
      </c>
      <c r="T195" s="29">
        <f t="shared" si="9"/>
        <v>2142857.1428571427</v>
      </c>
      <c r="U195" s="29">
        <v>2400000</v>
      </c>
      <c r="V195" s="95"/>
      <c r="W195" s="14">
        <v>2013</v>
      </c>
      <c r="X195" s="14"/>
      <c r="Y195" s="18"/>
    </row>
    <row r="196" spans="1:25" ht="75">
      <c r="A196" s="31" t="s">
        <v>566</v>
      </c>
      <c r="B196" s="31" t="s">
        <v>278</v>
      </c>
      <c r="C196" s="34" t="s">
        <v>716</v>
      </c>
      <c r="D196" s="31" t="s">
        <v>417</v>
      </c>
      <c r="E196" s="37" t="s">
        <v>418</v>
      </c>
      <c r="F196" s="31"/>
      <c r="G196" s="55" t="s">
        <v>187</v>
      </c>
      <c r="H196" s="78">
        <v>0.7</v>
      </c>
      <c r="I196" s="57">
        <v>711000000</v>
      </c>
      <c r="J196" s="13" t="s">
        <v>173</v>
      </c>
      <c r="K196" s="13" t="s">
        <v>390</v>
      </c>
      <c r="L196" s="13" t="s">
        <v>79</v>
      </c>
      <c r="M196" s="13"/>
      <c r="N196" s="13" t="s">
        <v>399</v>
      </c>
      <c r="O196" s="13" t="s">
        <v>70</v>
      </c>
      <c r="P196" s="13"/>
      <c r="Q196" s="14"/>
      <c r="R196" s="31"/>
      <c r="S196" s="79">
        <f t="shared" si="8"/>
        <v>1964285.714285714</v>
      </c>
      <c r="T196" s="81">
        <f t="shared" si="9"/>
        <v>1964285.714285714</v>
      </c>
      <c r="U196" s="29">
        <v>2200000</v>
      </c>
      <c r="V196" s="95"/>
      <c r="W196" s="14">
        <v>2013</v>
      </c>
      <c r="X196" s="14"/>
      <c r="Y196" s="18"/>
    </row>
    <row r="197" spans="1:25" ht="210">
      <c r="A197" s="31" t="s">
        <v>567</v>
      </c>
      <c r="B197" s="31" t="s">
        <v>278</v>
      </c>
      <c r="C197" s="34" t="s">
        <v>696</v>
      </c>
      <c r="D197" s="31" t="s">
        <v>107</v>
      </c>
      <c r="E197" s="40" t="s">
        <v>277</v>
      </c>
      <c r="F197" s="32"/>
      <c r="G197" s="55" t="s">
        <v>187</v>
      </c>
      <c r="H197" s="78">
        <v>0.7</v>
      </c>
      <c r="I197" s="57">
        <v>711000000</v>
      </c>
      <c r="J197" s="13" t="s">
        <v>173</v>
      </c>
      <c r="K197" s="13" t="s">
        <v>398</v>
      </c>
      <c r="L197" s="13" t="s">
        <v>79</v>
      </c>
      <c r="M197" s="13"/>
      <c r="N197" s="13" t="s">
        <v>399</v>
      </c>
      <c r="O197" s="13" t="s">
        <v>70</v>
      </c>
      <c r="P197" s="13"/>
      <c r="Q197" s="14"/>
      <c r="R197" s="31"/>
      <c r="S197" s="79">
        <f t="shared" si="8"/>
        <v>2142857.1428571427</v>
      </c>
      <c r="T197" s="81">
        <f t="shared" si="9"/>
        <v>2142857.1428571427</v>
      </c>
      <c r="U197" s="29">
        <v>2400000</v>
      </c>
      <c r="V197" s="95"/>
      <c r="W197" s="14">
        <v>2013</v>
      </c>
      <c r="X197" s="14"/>
      <c r="Y197" s="18"/>
    </row>
    <row r="198" spans="1:25" ht="75">
      <c r="A198" s="31" t="s">
        <v>568</v>
      </c>
      <c r="B198" s="31" t="s">
        <v>278</v>
      </c>
      <c r="C198" s="34" t="s">
        <v>684</v>
      </c>
      <c r="D198" s="31" t="s">
        <v>685</v>
      </c>
      <c r="E198" s="39" t="s">
        <v>169</v>
      </c>
      <c r="F198" s="36"/>
      <c r="G198" s="55" t="s">
        <v>73</v>
      </c>
      <c r="H198" s="78">
        <v>0.7</v>
      </c>
      <c r="I198" s="57">
        <v>711000000</v>
      </c>
      <c r="J198" s="13" t="s">
        <v>173</v>
      </c>
      <c r="K198" s="13" t="s">
        <v>524</v>
      </c>
      <c r="L198" s="13" t="s">
        <v>79</v>
      </c>
      <c r="M198" s="13"/>
      <c r="N198" s="13" t="s">
        <v>399</v>
      </c>
      <c r="O198" s="13" t="s">
        <v>70</v>
      </c>
      <c r="P198" s="13"/>
      <c r="Q198" s="14"/>
      <c r="R198" s="31"/>
      <c r="S198" s="79">
        <f t="shared" si="8"/>
        <v>19124984.60714286</v>
      </c>
      <c r="T198" s="29">
        <f t="shared" si="9"/>
        <v>19124984.60714286</v>
      </c>
      <c r="U198" s="29">
        <v>21419982.76</v>
      </c>
      <c r="V198" s="95"/>
      <c r="W198" s="14">
        <v>2013</v>
      </c>
      <c r="X198" s="14"/>
      <c r="Y198" s="18"/>
    </row>
    <row r="199" spans="1:25" ht="75">
      <c r="A199" s="31" t="s">
        <v>569</v>
      </c>
      <c r="B199" s="31" t="s">
        <v>278</v>
      </c>
      <c r="C199" s="34" t="s">
        <v>697</v>
      </c>
      <c r="D199" s="31" t="s">
        <v>108</v>
      </c>
      <c r="E199" s="37" t="s">
        <v>118</v>
      </c>
      <c r="F199" s="31"/>
      <c r="G199" s="55" t="s">
        <v>72</v>
      </c>
      <c r="H199" s="78">
        <v>0.7</v>
      </c>
      <c r="I199" s="57">
        <v>711000000</v>
      </c>
      <c r="J199" s="13" t="s">
        <v>173</v>
      </c>
      <c r="K199" s="13" t="s">
        <v>398</v>
      </c>
      <c r="L199" s="13" t="s">
        <v>79</v>
      </c>
      <c r="M199" s="13"/>
      <c r="N199" s="13" t="s">
        <v>399</v>
      </c>
      <c r="O199" s="13" t="s">
        <v>70</v>
      </c>
      <c r="P199" s="13"/>
      <c r="Q199" s="14"/>
      <c r="R199" s="31"/>
      <c r="S199" s="79">
        <f t="shared" si="8"/>
        <v>348214.28571428574</v>
      </c>
      <c r="T199" s="81">
        <f t="shared" si="9"/>
        <v>348214.28571428574</v>
      </c>
      <c r="U199" s="29">
        <v>390000</v>
      </c>
      <c r="V199" s="95"/>
      <c r="W199" s="14">
        <v>2013</v>
      </c>
      <c r="X199" s="14"/>
      <c r="Y199" s="18"/>
    </row>
    <row r="200" spans="1:25" ht="75">
      <c r="A200" s="31" t="s">
        <v>570</v>
      </c>
      <c r="B200" s="31" t="s">
        <v>278</v>
      </c>
      <c r="C200" s="34" t="s">
        <v>698</v>
      </c>
      <c r="D200" s="31" t="s">
        <v>419</v>
      </c>
      <c r="E200" s="37" t="s">
        <v>157</v>
      </c>
      <c r="F200" s="31"/>
      <c r="G200" s="55" t="s">
        <v>187</v>
      </c>
      <c r="H200" s="78">
        <v>0.7</v>
      </c>
      <c r="I200" s="57">
        <v>711000000</v>
      </c>
      <c r="J200" s="13" t="s">
        <v>173</v>
      </c>
      <c r="K200" s="13" t="s">
        <v>299</v>
      </c>
      <c r="L200" s="13" t="s">
        <v>79</v>
      </c>
      <c r="M200" s="13"/>
      <c r="N200" s="13" t="s">
        <v>399</v>
      </c>
      <c r="O200" s="13" t="s">
        <v>70</v>
      </c>
      <c r="P200" s="13"/>
      <c r="Q200" s="14"/>
      <c r="R200" s="31"/>
      <c r="S200" s="79">
        <f t="shared" si="8"/>
        <v>3017343.071428572</v>
      </c>
      <c r="T200" s="81">
        <f t="shared" si="9"/>
        <v>3017343.071428572</v>
      </c>
      <c r="U200" s="83">
        <v>3379424.24</v>
      </c>
      <c r="V200" s="95"/>
      <c r="W200" s="14">
        <v>2013</v>
      </c>
      <c r="X200" s="14"/>
      <c r="Y200" s="18"/>
    </row>
    <row r="201" spans="1:25" ht="105">
      <c r="A201" s="31" t="s">
        <v>571</v>
      </c>
      <c r="B201" s="31" t="s">
        <v>278</v>
      </c>
      <c r="C201" s="34" t="s">
        <v>699</v>
      </c>
      <c r="D201" s="31" t="s">
        <v>168</v>
      </c>
      <c r="E201" s="37" t="s">
        <v>420</v>
      </c>
      <c r="F201" s="31"/>
      <c r="G201" s="55" t="s">
        <v>72</v>
      </c>
      <c r="H201" s="78">
        <v>0.7</v>
      </c>
      <c r="I201" s="57">
        <v>711000000</v>
      </c>
      <c r="J201" s="13" t="s">
        <v>173</v>
      </c>
      <c r="K201" s="13" t="s">
        <v>299</v>
      </c>
      <c r="L201" s="13" t="s">
        <v>79</v>
      </c>
      <c r="M201" s="13"/>
      <c r="N201" s="13" t="s">
        <v>399</v>
      </c>
      <c r="O201" s="13" t="s">
        <v>70</v>
      </c>
      <c r="P201" s="13"/>
      <c r="Q201" s="14"/>
      <c r="R201" s="31"/>
      <c r="S201" s="79">
        <f t="shared" si="8"/>
        <v>267857.14285714284</v>
      </c>
      <c r="T201" s="29">
        <f t="shared" si="9"/>
        <v>267857.14285714284</v>
      </c>
      <c r="U201" s="83">
        <v>300000</v>
      </c>
      <c r="V201" s="95"/>
      <c r="W201" s="14">
        <v>2013</v>
      </c>
      <c r="X201" s="14"/>
      <c r="Y201" s="18"/>
    </row>
    <row r="202" spans="1:25" ht="75">
      <c r="A202" s="31" t="s">
        <v>572</v>
      </c>
      <c r="B202" s="31" t="s">
        <v>278</v>
      </c>
      <c r="C202" s="34" t="s">
        <v>700</v>
      </c>
      <c r="D202" s="31" t="s">
        <v>171</v>
      </c>
      <c r="E202" s="37" t="s">
        <v>172</v>
      </c>
      <c r="F202" s="31"/>
      <c r="G202" s="55" t="s">
        <v>187</v>
      </c>
      <c r="H202" s="78">
        <v>0.7</v>
      </c>
      <c r="I202" s="57">
        <v>711000000</v>
      </c>
      <c r="J202" s="13" t="s">
        <v>173</v>
      </c>
      <c r="K202" s="13" t="s">
        <v>394</v>
      </c>
      <c r="L202" s="13" t="s">
        <v>79</v>
      </c>
      <c r="M202" s="13"/>
      <c r="N202" s="13" t="s">
        <v>399</v>
      </c>
      <c r="O202" s="13" t="s">
        <v>70</v>
      </c>
      <c r="P202" s="13"/>
      <c r="Q202" s="14"/>
      <c r="R202" s="31"/>
      <c r="S202" s="79">
        <f t="shared" si="8"/>
        <v>1785714</v>
      </c>
      <c r="T202" s="29">
        <f t="shared" si="9"/>
        <v>1785714</v>
      </c>
      <c r="U202" s="29">
        <v>1999999.68</v>
      </c>
      <c r="V202" s="95"/>
      <c r="W202" s="14">
        <v>2013</v>
      </c>
      <c r="X202" s="14"/>
      <c r="Y202" s="18"/>
    </row>
    <row r="203" spans="1:26" s="17" customFormat="1" ht="90">
      <c r="A203" s="31" t="s">
        <v>573</v>
      </c>
      <c r="B203" s="31" t="s">
        <v>278</v>
      </c>
      <c r="C203" s="34" t="s">
        <v>701</v>
      </c>
      <c r="D203" s="31" t="s">
        <v>109</v>
      </c>
      <c r="E203" s="40" t="s">
        <v>119</v>
      </c>
      <c r="F203" s="32"/>
      <c r="G203" s="55" t="s">
        <v>72</v>
      </c>
      <c r="H203" s="78">
        <v>0.7</v>
      </c>
      <c r="I203" s="57">
        <v>711000000</v>
      </c>
      <c r="J203" s="13" t="s">
        <v>173</v>
      </c>
      <c r="K203" s="13" t="s">
        <v>394</v>
      </c>
      <c r="L203" s="13" t="s">
        <v>79</v>
      </c>
      <c r="M203" s="13"/>
      <c r="N203" s="13" t="s">
        <v>399</v>
      </c>
      <c r="O203" s="13" t="s">
        <v>70</v>
      </c>
      <c r="P203" s="13"/>
      <c r="Q203" s="14"/>
      <c r="R203" s="31"/>
      <c r="S203" s="79">
        <f t="shared" si="8"/>
        <v>477678.5714285715</v>
      </c>
      <c r="T203" s="29">
        <f t="shared" si="9"/>
        <v>477678.5714285715</v>
      </c>
      <c r="U203" s="29">
        <v>535000</v>
      </c>
      <c r="V203" s="95"/>
      <c r="W203" s="14">
        <v>2013</v>
      </c>
      <c r="X203" s="14"/>
      <c r="Y203" s="18"/>
      <c r="Z203" s="20"/>
    </row>
    <row r="204" spans="1:25" ht="105">
      <c r="A204" s="31" t="s">
        <v>574</v>
      </c>
      <c r="B204" s="31" t="s">
        <v>278</v>
      </c>
      <c r="C204" s="34" t="s">
        <v>702</v>
      </c>
      <c r="D204" s="31" t="s">
        <v>174</v>
      </c>
      <c r="E204" s="37" t="s">
        <v>154</v>
      </c>
      <c r="F204" s="31"/>
      <c r="G204" s="55" t="s">
        <v>72</v>
      </c>
      <c r="H204" s="78">
        <v>0.7</v>
      </c>
      <c r="I204" s="57">
        <v>711000000</v>
      </c>
      <c r="J204" s="13" t="s">
        <v>173</v>
      </c>
      <c r="K204" s="13" t="s">
        <v>390</v>
      </c>
      <c r="L204" s="13" t="s">
        <v>79</v>
      </c>
      <c r="M204" s="13"/>
      <c r="N204" s="13" t="s">
        <v>399</v>
      </c>
      <c r="O204" s="13" t="s">
        <v>70</v>
      </c>
      <c r="P204" s="13"/>
      <c r="Q204" s="14"/>
      <c r="R204" s="31"/>
      <c r="S204" s="79">
        <f t="shared" si="8"/>
        <v>6428571.428571428</v>
      </c>
      <c r="T204" s="29">
        <f t="shared" si="9"/>
        <v>6428571.428571428</v>
      </c>
      <c r="U204" s="29">
        <v>7200000</v>
      </c>
      <c r="V204" s="95"/>
      <c r="W204" s="14">
        <v>2013</v>
      </c>
      <c r="X204" s="14"/>
      <c r="Y204" s="18"/>
    </row>
    <row r="205" spans="1:25" ht="160.5" customHeight="1">
      <c r="A205" s="31" t="s">
        <v>575</v>
      </c>
      <c r="B205" s="31" t="s">
        <v>278</v>
      </c>
      <c r="C205" s="34" t="s">
        <v>703</v>
      </c>
      <c r="D205" s="31" t="s">
        <v>170</v>
      </c>
      <c r="E205" s="37" t="s">
        <v>421</v>
      </c>
      <c r="F205" s="31"/>
      <c r="G205" s="55" t="s">
        <v>72</v>
      </c>
      <c r="H205" s="78">
        <v>0.7</v>
      </c>
      <c r="I205" s="57">
        <v>711000000</v>
      </c>
      <c r="J205" s="13" t="s">
        <v>173</v>
      </c>
      <c r="K205" s="13" t="s">
        <v>299</v>
      </c>
      <c r="L205" s="13" t="s">
        <v>79</v>
      </c>
      <c r="M205" s="13"/>
      <c r="N205" s="13" t="s">
        <v>399</v>
      </c>
      <c r="O205" s="13" t="s">
        <v>70</v>
      </c>
      <c r="P205" s="13"/>
      <c r="Q205" s="14"/>
      <c r="R205" s="31"/>
      <c r="S205" s="79">
        <f t="shared" si="8"/>
        <v>375000</v>
      </c>
      <c r="T205" s="29">
        <f t="shared" si="9"/>
        <v>375000</v>
      </c>
      <c r="U205" s="29">
        <v>420000</v>
      </c>
      <c r="V205" s="95"/>
      <c r="W205" s="14">
        <v>2013</v>
      </c>
      <c r="X205" s="14"/>
      <c r="Y205" s="18"/>
    </row>
    <row r="206" spans="1:25" ht="75">
      <c r="A206" s="31" t="s">
        <v>576</v>
      </c>
      <c r="B206" s="31" t="s">
        <v>278</v>
      </c>
      <c r="C206" s="34" t="s">
        <v>706</v>
      </c>
      <c r="D206" s="31" t="s">
        <v>155</v>
      </c>
      <c r="E206" s="40" t="s">
        <v>156</v>
      </c>
      <c r="F206" s="32"/>
      <c r="G206" s="55" t="s">
        <v>72</v>
      </c>
      <c r="H206" s="78">
        <v>0.7</v>
      </c>
      <c r="I206" s="57">
        <v>711000000</v>
      </c>
      <c r="J206" s="13" t="s">
        <v>173</v>
      </c>
      <c r="K206" s="13" t="s">
        <v>390</v>
      </c>
      <c r="L206" s="13" t="s">
        <v>79</v>
      </c>
      <c r="M206" s="13"/>
      <c r="N206" s="13" t="s">
        <v>399</v>
      </c>
      <c r="O206" s="13" t="s">
        <v>70</v>
      </c>
      <c r="P206" s="13"/>
      <c r="Q206" s="14"/>
      <c r="R206" s="31"/>
      <c r="S206" s="79">
        <f t="shared" si="8"/>
        <v>1714285.714285714</v>
      </c>
      <c r="T206" s="29">
        <f t="shared" si="9"/>
        <v>1714285.714285714</v>
      </c>
      <c r="U206" s="29">
        <v>1920000</v>
      </c>
      <c r="V206" s="95"/>
      <c r="W206" s="14">
        <v>2013</v>
      </c>
      <c r="X206" s="14"/>
      <c r="Y206" s="18"/>
    </row>
    <row r="207" spans="1:25" ht="75">
      <c r="A207" s="31" t="s">
        <v>577</v>
      </c>
      <c r="B207" s="31" t="s">
        <v>278</v>
      </c>
      <c r="C207" s="34" t="s">
        <v>706</v>
      </c>
      <c r="D207" s="31" t="s">
        <v>401</v>
      </c>
      <c r="E207" s="40" t="s">
        <v>402</v>
      </c>
      <c r="F207" s="32"/>
      <c r="G207" s="55" t="s">
        <v>72</v>
      </c>
      <c r="H207" s="78">
        <v>0.7</v>
      </c>
      <c r="I207" s="57">
        <v>711000000</v>
      </c>
      <c r="J207" s="13" t="s">
        <v>173</v>
      </c>
      <c r="K207" s="13" t="s">
        <v>390</v>
      </c>
      <c r="L207" s="13" t="s">
        <v>79</v>
      </c>
      <c r="M207" s="13"/>
      <c r="N207" s="13" t="s">
        <v>399</v>
      </c>
      <c r="O207" s="13" t="s">
        <v>70</v>
      </c>
      <c r="P207" s="13"/>
      <c r="Q207" s="14"/>
      <c r="R207" s="31"/>
      <c r="S207" s="79">
        <f t="shared" si="8"/>
        <v>2678571.4285714286</v>
      </c>
      <c r="T207" s="29">
        <f t="shared" si="9"/>
        <v>2678571.4285714286</v>
      </c>
      <c r="U207" s="29">
        <v>3000000</v>
      </c>
      <c r="V207" s="95"/>
      <c r="W207" s="14">
        <v>2013</v>
      </c>
      <c r="X207" s="14"/>
      <c r="Y207" s="18"/>
    </row>
    <row r="208" spans="1:25" ht="75">
      <c r="A208" s="31" t="s">
        <v>578</v>
      </c>
      <c r="B208" s="31" t="s">
        <v>278</v>
      </c>
      <c r="C208" s="34" t="s">
        <v>707</v>
      </c>
      <c r="D208" s="31" t="s">
        <v>110</v>
      </c>
      <c r="E208" s="37" t="s">
        <v>789</v>
      </c>
      <c r="F208" s="31"/>
      <c r="G208" s="55" t="s">
        <v>72</v>
      </c>
      <c r="H208" s="78">
        <v>0.7</v>
      </c>
      <c r="I208" s="57">
        <v>711000000</v>
      </c>
      <c r="J208" s="13" t="s">
        <v>173</v>
      </c>
      <c r="K208" s="13" t="s">
        <v>390</v>
      </c>
      <c r="L208" s="13" t="s">
        <v>79</v>
      </c>
      <c r="M208" s="13"/>
      <c r="N208" s="13" t="s">
        <v>399</v>
      </c>
      <c r="O208" s="13" t="s">
        <v>70</v>
      </c>
      <c r="P208" s="13"/>
      <c r="Q208" s="14"/>
      <c r="R208" s="31"/>
      <c r="S208" s="79">
        <f t="shared" si="8"/>
        <v>1339285.7142857143</v>
      </c>
      <c r="T208" s="29">
        <f t="shared" si="9"/>
        <v>1339285.7142857143</v>
      </c>
      <c r="U208" s="29">
        <v>1500000</v>
      </c>
      <c r="V208" s="95"/>
      <c r="W208" s="14">
        <v>2013</v>
      </c>
      <c r="X208" s="14"/>
      <c r="Y208" s="18"/>
    </row>
    <row r="209" spans="1:25" ht="120">
      <c r="A209" s="31" t="s">
        <v>579</v>
      </c>
      <c r="B209" s="31" t="s">
        <v>278</v>
      </c>
      <c r="C209" s="34" t="s">
        <v>706</v>
      </c>
      <c r="D209" s="31" t="s">
        <v>111</v>
      </c>
      <c r="E209" s="37" t="s">
        <v>422</v>
      </c>
      <c r="F209" s="31"/>
      <c r="G209" s="55" t="s">
        <v>187</v>
      </c>
      <c r="H209" s="78">
        <v>0.7</v>
      </c>
      <c r="I209" s="57">
        <v>711000000</v>
      </c>
      <c r="J209" s="13" t="s">
        <v>173</v>
      </c>
      <c r="K209" s="13" t="s">
        <v>390</v>
      </c>
      <c r="L209" s="13" t="s">
        <v>79</v>
      </c>
      <c r="M209" s="13"/>
      <c r="N209" s="13" t="s">
        <v>399</v>
      </c>
      <c r="O209" s="13" t="s">
        <v>70</v>
      </c>
      <c r="P209" s="13"/>
      <c r="Q209" s="14"/>
      <c r="R209" s="31"/>
      <c r="S209" s="79">
        <f t="shared" si="8"/>
        <v>1960714.285714286</v>
      </c>
      <c r="T209" s="29">
        <f t="shared" si="9"/>
        <v>1960714.285714286</v>
      </c>
      <c r="U209" s="29">
        <v>2196000</v>
      </c>
      <c r="V209" s="95"/>
      <c r="W209" s="14">
        <v>2013</v>
      </c>
      <c r="X209" s="14"/>
      <c r="Y209" s="18"/>
    </row>
    <row r="210" spans="1:25" ht="285">
      <c r="A210" s="31" t="s">
        <v>580</v>
      </c>
      <c r="B210" s="31" t="s">
        <v>278</v>
      </c>
      <c r="C210" s="34" t="s">
        <v>687</v>
      </c>
      <c r="D210" s="31" t="s">
        <v>294</v>
      </c>
      <c r="E210" s="37" t="s">
        <v>120</v>
      </c>
      <c r="F210" s="31"/>
      <c r="G210" s="55" t="s">
        <v>72</v>
      </c>
      <c r="H210" s="78">
        <v>0.7</v>
      </c>
      <c r="I210" s="57">
        <v>711000000</v>
      </c>
      <c r="J210" s="13" t="s">
        <v>173</v>
      </c>
      <c r="K210" s="13" t="s">
        <v>390</v>
      </c>
      <c r="L210" s="13" t="s">
        <v>79</v>
      </c>
      <c r="M210" s="13"/>
      <c r="N210" s="13" t="s">
        <v>399</v>
      </c>
      <c r="O210" s="13" t="s">
        <v>70</v>
      </c>
      <c r="P210" s="13"/>
      <c r="Q210" s="14"/>
      <c r="R210" s="31"/>
      <c r="S210" s="79">
        <f t="shared" si="8"/>
        <v>1200000</v>
      </c>
      <c r="T210" s="29">
        <f t="shared" si="9"/>
        <v>1200000</v>
      </c>
      <c r="U210" s="29">
        <v>1344000</v>
      </c>
      <c r="V210" s="95"/>
      <c r="W210" s="14">
        <v>2013</v>
      </c>
      <c r="X210" s="14"/>
      <c r="Y210" s="18"/>
    </row>
    <row r="211" spans="1:25" ht="93.75" customHeight="1">
      <c r="A211" s="31" t="s">
        <v>581</v>
      </c>
      <c r="B211" s="31" t="s">
        <v>278</v>
      </c>
      <c r="C211" s="34" t="s">
        <v>708</v>
      </c>
      <c r="D211" s="31" t="s">
        <v>423</v>
      </c>
      <c r="E211" s="37" t="s">
        <v>424</v>
      </c>
      <c r="F211" s="31"/>
      <c r="G211" s="55" t="s">
        <v>72</v>
      </c>
      <c r="H211" s="78">
        <v>0.7</v>
      </c>
      <c r="I211" s="57">
        <v>711000000</v>
      </c>
      <c r="J211" s="13" t="s">
        <v>173</v>
      </c>
      <c r="K211" s="13" t="s">
        <v>390</v>
      </c>
      <c r="L211" s="13" t="s">
        <v>79</v>
      </c>
      <c r="M211" s="13"/>
      <c r="N211" s="13" t="s">
        <v>399</v>
      </c>
      <c r="O211" s="13" t="s">
        <v>70</v>
      </c>
      <c r="P211" s="13"/>
      <c r="Q211" s="14"/>
      <c r="R211" s="31"/>
      <c r="S211" s="79">
        <f t="shared" si="8"/>
        <v>401785.71428571426</v>
      </c>
      <c r="T211" s="29">
        <f t="shared" si="9"/>
        <v>401785.71428571426</v>
      </c>
      <c r="U211" s="29">
        <v>450000</v>
      </c>
      <c r="V211" s="95"/>
      <c r="W211" s="14">
        <v>2013</v>
      </c>
      <c r="X211" s="14" t="s">
        <v>757</v>
      </c>
      <c r="Y211" s="18"/>
    </row>
    <row r="212" spans="1:25" ht="90">
      <c r="A212" s="31" t="s">
        <v>582</v>
      </c>
      <c r="B212" s="31" t="s">
        <v>278</v>
      </c>
      <c r="C212" s="34" t="s">
        <v>709</v>
      </c>
      <c r="D212" s="31" t="s">
        <v>293</v>
      </c>
      <c r="E212" s="37" t="s">
        <v>158</v>
      </c>
      <c r="F212" s="31"/>
      <c r="G212" s="55" t="s">
        <v>72</v>
      </c>
      <c r="H212" s="78">
        <v>0.7</v>
      </c>
      <c r="I212" s="57">
        <v>711000000</v>
      </c>
      <c r="J212" s="13" t="s">
        <v>173</v>
      </c>
      <c r="K212" s="13" t="s">
        <v>523</v>
      </c>
      <c r="L212" s="13" t="s">
        <v>79</v>
      </c>
      <c r="M212" s="13"/>
      <c r="N212" s="13" t="s">
        <v>399</v>
      </c>
      <c r="O212" s="13" t="s">
        <v>70</v>
      </c>
      <c r="P212" s="13"/>
      <c r="Q212" s="14"/>
      <c r="R212" s="31"/>
      <c r="S212" s="79">
        <f t="shared" si="8"/>
        <v>267857.14285714284</v>
      </c>
      <c r="T212" s="29">
        <f t="shared" si="9"/>
        <v>267857.14285714284</v>
      </c>
      <c r="U212" s="29">
        <v>300000</v>
      </c>
      <c r="V212" s="95"/>
      <c r="W212" s="14">
        <v>2013</v>
      </c>
      <c r="X212" s="14"/>
      <c r="Y212" s="18"/>
    </row>
    <row r="213" spans="1:25" ht="105.75" customHeight="1">
      <c r="A213" s="31" t="s">
        <v>583</v>
      </c>
      <c r="B213" s="31" t="s">
        <v>278</v>
      </c>
      <c r="C213" s="34" t="s">
        <v>710</v>
      </c>
      <c r="D213" s="31" t="s">
        <v>296</v>
      </c>
      <c r="E213" s="37" t="s">
        <v>297</v>
      </c>
      <c r="F213" s="31"/>
      <c r="G213" s="55" t="s">
        <v>73</v>
      </c>
      <c r="H213" s="78">
        <v>0.7</v>
      </c>
      <c r="I213" s="57">
        <v>711000000</v>
      </c>
      <c r="J213" s="13" t="s">
        <v>173</v>
      </c>
      <c r="K213" s="13" t="s">
        <v>287</v>
      </c>
      <c r="L213" s="13" t="s">
        <v>79</v>
      </c>
      <c r="M213" s="13"/>
      <c r="N213" s="13" t="s">
        <v>399</v>
      </c>
      <c r="O213" s="13" t="s">
        <v>70</v>
      </c>
      <c r="P213" s="13"/>
      <c r="Q213" s="14"/>
      <c r="R213" s="31"/>
      <c r="S213" s="79">
        <f t="shared" si="8"/>
        <v>2080897321.4285712</v>
      </c>
      <c r="T213" s="29">
        <f t="shared" si="9"/>
        <v>2080897321.4285712</v>
      </c>
      <c r="U213" s="29">
        <v>2330605000</v>
      </c>
      <c r="V213" s="95"/>
      <c r="W213" s="14">
        <v>2012</v>
      </c>
      <c r="X213" s="29" t="s">
        <v>298</v>
      </c>
      <c r="Y213" s="18"/>
    </row>
    <row r="214" spans="1:25" ht="75">
      <c r="A214" s="31" t="s">
        <v>584</v>
      </c>
      <c r="B214" s="31" t="s">
        <v>278</v>
      </c>
      <c r="C214" s="34" t="s">
        <v>683</v>
      </c>
      <c r="D214" s="31" t="s">
        <v>292</v>
      </c>
      <c r="E214" s="37" t="s">
        <v>425</v>
      </c>
      <c r="F214" s="31"/>
      <c r="G214" s="55" t="s">
        <v>72</v>
      </c>
      <c r="H214" s="78">
        <v>0.7</v>
      </c>
      <c r="I214" s="57">
        <v>711000000</v>
      </c>
      <c r="J214" s="13" t="s">
        <v>173</v>
      </c>
      <c r="K214" s="13" t="s">
        <v>394</v>
      </c>
      <c r="L214" s="13" t="s">
        <v>79</v>
      </c>
      <c r="M214" s="13"/>
      <c r="N214" s="13" t="s">
        <v>399</v>
      </c>
      <c r="O214" s="13" t="s">
        <v>70</v>
      </c>
      <c r="P214" s="13"/>
      <c r="Q214" s="14"/>
      <c r="R214" s="31"/>
      <c r="S214" s="79">
        <f t="shared" si="8"/>
        <v>723214.2857142857</v>
      </c>
      <c r="T214" s="29">
        <f t="shared" si="9"/>
        <v>723214.2857142857</v>
      </c>
      <c r="U214" s="29">
        <v>810000</v>
      </c>
      <c r="V214" s="95"/>
      <c r="W214" s="14">
        <v>2013</v>
      </c>
      <c r="X214" s="59" t="s">
        <v>757</v>
      </c>
      <c r="Y214" s="18"/>
    </row>
    <row r="215" spans="1:25" ht="90">
      <c r="A215" s="31" t="s">
        <v>585</v>
      </c>
      <c r="B215" s="41" t="s">
        <v>278</v>
      </c>
      <c r="C215" s="34" t="s">
        <v>711</v>
      </c>
      <c r="D215" s="31" t="s">
        <v>291</v>
      </c>
      <c r="E215" s="42" t="s">
        <v>141</v>
      </c>
      <c r="F215" s="31"/>
      <c r="G215" s="66" t="s">
        <v>187</v>
      </c>
      <c r="H215" s="84">
        <v>0.7</v>
      </c>
      <c r="I215" s="57">
        <v>711000000</v>
      </c>
      <c r="J215" s="52" t="s">
        <v>173</v>
      </c>
      <c r="K215" s="13" t="s">
        <v>390</v>
      </c>
      <c r="L215" s="52" t="s">
        <v>79</v>
      </c>
      <c r="M215" s="52"/>
      <c r="N215" s="13" t="s">
        <v>399</v>
      </c>
      <c r="O215" s="52" t="s">
        <v>70</v>
      </c>
      <c r="P215" s="52"/>
      <c r="Q215" s="70"/>
      <c r="R215" s="31"/>
      <c r="S215" s="85">
        <f t="shared" si="8"/>
        <v>1875000</v>
      </c>
      <c r="T215" s="29">
        <f t="shared" si="9"/>
        <v>1875000</v>
      </c>
      <c r="U215" s="29">
        <v>2100000</v>
      </c>
      <c r="V215" s="95"/>
      <c r="W215" s="14">
        <v>2013</v>
      </c>
      <c r="X215" s="14"/>
      <c r="Y215" s="18"/>
    </row>
    <row r="216" spans="1:25" ht="75">
      <c r="A216" s="31" t="s">
        <v>586</v>
      </c>
      <c r="B216" s="41" t="s">
        <v>278</v>
      </c>
      <c r="C216" s="34" t="s">
        <v>712</v>
      </c>
      <c r="D216" s="31" t="s">
        <v>344</v>
      </c>
      <c r="E216" s="41" t="s">
        <v>426</v>
      </c>
      <c r="F216" s="31"/>
      <c r="G216" s="41" t="s">
        <v>72</v>
      </c>
      <c r="H216" s="86">
        <v>0.7</v>
      </c>
      <c r="I216" s="57">
        <v>711000000</v>
      </c>
      <c r="J216" s="41" t="s">
        <v>173</v>
      </c>
      <c r="K216" s="13" t="s">
        <v>395</v>
      </c>
      <c r="L216" s="41" t="s">
        <v>79</v>
      </c>
      <c r="M216" s="41"/>
      <c r="N216" s="13" t="s">
        <v>399</v>
      </c>
      <c r="O216" s="41" t="s">
        <v>70</v>
      </c>
      <c r="P216" s="41"/>
      <c r="Q216" s="41"/>
      <c r="R216" s="31"/>
      <c r="S216" s="79">
        <f t="shared" si="8"/>
        <v>760357.1428571428</v>
      </c>
      <c r="T216" s="29">
        <f t="shared" si="9"/>
        <v>760357.1428571428</v>
      </c>
      <c r="U216" s="29">
        <v>851600</v>
      </c>
      <c r="V216" s="95"/>
      <c r="W216" s="14">
        <v>2013</v>
      </c>
      <c r="X216" s="59" t="s">
        <v>819</v>
      </c>
      <c r="Y216" s="18"/>
    </row>
    <row r="217" spans="1:25" ht="75">
      <c r="A217" s="31" t="s">
        <v>587</v>
      </c>
      <c r="B217" s="41" t="s">
        <v>278</v>
      </c>
      <c r="C217" s="34" t="s">
        <v>713</v>
      </c>
      <c r="D217" s="31" t="s">
        <v>347</v>
      </c>
      <c r="E217" s="41" t="s">
        <v>427</v>
      </c>
      <c r="F217" s="31"/>
      <c r="G217" s="41" t="s">
        <v>72</v>
      </c>
      <c r="H217" s="86">
        <v>0.7</v>
      </c>
      <c r="I217" s="57">
        <v>711000000</v>
      </c>
      <c r="J217" s="41" t="s">
        <v>173</v>
      </c>
      <c r="K217" s="13" t="s">
        <v>299</v>
      </c>
      <c r="L217" s="52" t="s">
        <v>79</v>
      </c>
      <c r="M217" s="41"/>
      <c r="N217" s="13" t="s">
        <v>399</v>
      </c>
      <c r="O217" s="41" t="s">
        <v>70</v>
      </c>
      <c r="P217" s="41"/>
      <c r="Q217" s="41"/>
      <c r="R217" s="31"/>
      <c r="S217" s="79">
        <f t="shared" si="8"/>
        <v>446428.5714285715</v>
      </c>
      <c r="T217" s="29">
        <f t="shared" si="9"/>
        <v>446428.5714285715</v>
      </c>
      <c r="U217" s="29">
        <v>500000</v>
      </c>
      <c r="V217" s="95"/>
      <c r="W217" s="14">
        <v>2013</v>
      </c>
      <c r="X217" s="14"/>
      <c r="Y217" s="18"/>
    </row>
    <row r="218" spans="1:25" ht="105">
      <c r="A218" s="31" t="s">
        <v>588</v>
      </c>
      <c r="B218" s="41" t="s">
        <v>278</v>
      </c>
      <c r="C218" s="34" t="s">
        <v>711</v>
      </c>
      <c r="D218" s="31" t="s">
        <v>400</v>
      </c>
      <c r="E218" s="41" t="s">
        <v>428</v>
      </c>
      <c r="F218" s="31"/>
      <c r="G218" s="41" t="s">
        <v>72</v>
      </c>
      <c r="H218" s="86">
        <v>0.7</v>
      </c>
      <c r="I218" s="57">
        <v>711000000</v>
      </c>
      <c r="J218" s="41" t="s">
        <v>173</v>
      </c>
      <c r="K218" s="13" t="s">
        <v>390</v>
      </c>
      <c r="L218" s="41" t="s">
        <v>79</v>
      </c>
      <c r="M218" s="41"/>
      <c r="N218" s="13" t="s">
        <v>399</v>
      </c>
      <c r="O218" s="41" t="s">
        <v>70</v>
      </c>
      <c r="P218" s="41"/>
      <c r="Q218" s="41"/>
      <c r="R218" s="31"/>
      <c r="S218" s="79">
        <f t="shared" si="8"/>
        <v>1339285.7142857143</v>
      </c>
      <c r="T218" s="29">
        <f t="shared" si="9"/>
        <v>1339285.7142857143</v>
      </c>
      <c r="U218" s="29">
        <v>1500000</v>
      </c>
      <c r="V218" s="95"/>
      <c r="W218" s="14">
        <v>2013</v>
      </c>
      <c r="X218" s="14"/>
      <c r="Y218" s="18"/>
    </row>
    <row r="219" spans="1:28" ht="75">
      <c r="A219" s="31" t="s">
        <v>589</v>
      </c>
      <c r="B219" s="31" t="s">
        <v>278</v>
      </c>
      <c r="C219" s="34" t="s">
        <v>704</v>
      </c>
      <c r="D219" s="31" t="s">
        <v>403</v>
      </c>
      <c r="E219" s="37" t="s">
        <v>404</v>
      </c>
      <c r="F219" s="31"/>
      <c r="G219" s="55" t="s">
        <v>73</v>
      </c>
      <c r="H219" s="78">
        <v>0.7</v>
      </c>
      <c r="I219" s="57">
        <v>711000000</v>
      </c>
      <c r="J219" s="13" t="s">
        <v>173</v>
      </c>
      <c r="K219" s="13" t="s">
        <v>390</v>
      </c>
      <c r="L219" s="13" t="s">
        <v>79</v>
      </c>
      <c r="M219" s="13"/>
      <c r="N219" s="13" t="s">
        <v>399</v>
      </c>
      <c r="O219" s="13" t="s">
        <v>70</v>
      </c>
      <c r="P219" s="13"/>
      <c r="Q219" s="14"/>
      <c r="R219" s="31"/>
      <c r="S219" s="79">
        <f aca="true" t="shared" si="10" ref="S219:S232">T219</f>
        <v>7933961.714285714</v>
      </c>
      <c r="T219" s="29">
        <f aca="true" t="shared" si="11" ref="T219:T232">U219/112*100</f>
        <v>7933961.714285714</v>
      </c>
      <c r="U219" s="29">
        <v>8886037.12</v>
      </c>
      <c r="V219" s="95"/>
      <c r="W219" s="14">
        <v>2013</v>
      </c>
      <c r="X219" s="14"/>
      <c r="Y219" s="18"/>
      <c r="AB219" s="1">
        <f>U219+U220+U221</f>
        <v>48697297.761999995</v>
      </c>
    </row>
    <row r="220" spans="1:25" ht="75">
      <c r="A220" s="31" t="s">
        <v>590</v>
      </c>
      <c r="B220" s="41" t="s">
        <v>278</v>
      </c>
      <c r="C220" s="34" t="s">
        <v>714</v>
      </c>
      <c r="D220" s="31" t="s">
        <v>405</v>
      </c>
      <c r="E220" s="37" t="s">
        <v>406</v>
      </c>
      <c r="F220" s="31"/>
      <c r="G220" s="55" t="s">
        <v>72</v>
      </c>
      <c r="H220" s="86">
        <v>0.7</v>
      </c>
      <c r="I220" s="57">
        <v>711000000</v>
      </c>
      <c r="J220" s="13" t="s">
        <v>173</v>
      </c>
      <c r="K220" s="13" t="s">
        <v>390</v>
      </c>
      <c r="L220" s="41" t="s">
        <v>79</v>
      </c>
      <c r="M220" s="13"/>
      <c r="N220" s="13" t="s">
        <v>399</v>
      </c>
      <c r="O220" s="13" t="s">
        <v>70</v>
      </c>
      <c r="P220" s="13"/>
      <c r="Q220" s="14"/>
      <c r="R220" s="31"/>
      <c r="S220" s="79">
        <f t="shared" si="10"/>
        <v>6755836.714285714</v>
      </c>
      <c r="T220" s="29">
        <f t="shared" si="11"/>
        <v>6755836.714285714</v>
      </c>
      <c r="U220" s="29">
        <v>7566537.12</v>
      </c>
      <c r="V220" s="95"/>
      <c r="W220" s="14">
        <v>2013</v>
      </c>
      <c r="X220" s="14"/>
      <c r="Y220" s="18"/>
    </row>
    <row r="221" spans="1:25" ht="105">
      <c r="A221" s="31" t="s">
        <v>591</v>
      </c>
      <c r="B221" s="31" t="s">
        <v>278</v>
      </c>
      <c r="C221" s="34" t="s">
        <v>715</v>
      </c>
      <c r="D221" s="31" t="s">
        <v>429</v>
      </c>
      <c r="E221" s="37" t="s">
        <v>430</v>
      </c>
      <c r="F221" s="31"/>
      <c r="G221" s="55" t="s">
        <v>72</v>
      </c>
      <c r="H221" s="78">
        <v>0.7</v>
      </c>
      <c r="I221" s="57">
        <v>711000000</v>
      </c>
      <c r="J221" s="13" t="s">
        <v>173</v>
      </c>
      <c r="K221" s="13" t="s">
        <v>407</v>
      </c>
      <c r="L221" s="13" t="s">
        <v>79</v>
      </c>
      <c r="M221" s="13"/>
      <c r="N221" s="13" t="s">
        <v>399</v>
      </c>
      <c r="O221" s="13" t="s">
        <v>70</v>
      </c>
      <c r="P221" s="13"/>
      <c r="Q221" s="14"/>
      <c r="R221" s="31"/>
      <c r="S221" s="79">
        <f t="shared" si="10"/>
        <v>28789931.71607143</v>
      </c>
      <c r="T221" s="29">
        <f t="shared" si="11"/>
        <v>28789931.71607143</v>
      </c>
      <c r="U221" s="29">
        <v>32244723.522</v>
      </c>
      <c r="V221" s="95"/>
      <c r="W221" s="14">
        <v>2013</v>
      </c>
      <c r="X221" s="14"/>
      <c r="Y221" s="18"/>
    </row>
    <row r="222" spans="1:25" ht="115.5" customHeight="1">
      <c r="A222" s="31" t="s">
        <v>592</v>
      </c>
      <c r="B222" s="31" t="s">
        <v>278</v>
      </c>
      <c r="C222" s="34" t="s">
        <v>687</v>
      </c>
      <c r="D222" s="31" t="s">
        <v>717</v>
      </c>
      <c r="E222" s="31" t="s">
        <v>518</v>
      </c>
      <c r="F222" s="95"/>
      <c r="G222" s="55" t="s">
        <v>72</v>
      </c>
      <c r="H222" s="87">
        <v>0.7</v>
      </c>
      <c r="I222" s="57">
        <v>711000000</v>
      </c>
      <c r="J222" s="13" t="s">
        <v>173</v>
      </c>
      <c r="K222" s="13" t="s">
        <v>299</v>
      </c>
      <c r="L222" s="41" t="s">
        <v>79</v>
      </c>
      <c r="M222" s="95"/>
      <c r="N222" s="13" t="s">
        <v>399</v>
      </c>
      <c r="O222" s="13" t="s">
        <v>70</v>
      </c>
      <c r="P222" s="95"/>
      <c r="Q222" s="95"/>
      <c r="R222" s="95"/>
      <c r="S222" s="79">
        <f t="shared" si="10"/>
        <v>21428.571428571428</v>
      </c>
      <c r="T222" s="79">
        <f t="shared" si="11"/>
        <v>21428.571428571428</v>
      </c>
      <c r="U222" s="79">
        <v>24000</v>
      </c>
      <c r="V222" s="95"/>
      <c r="W222" s="14">
        <v>2013</v>
      </c>
      <c r="X222" s="14"/>
      <c r="Y222" s="18"/>
    </row>
    <row r="223" spans="1:25" ht="204.75" customHeight="1">
      <c r="A223" s="31" t="s">
        <v>738</v>
      </c>
      <c r="B223" s="31" t="s">
        <v>278</v>
      </c>
      <c r="C223" s="34" t="s">
        <v>741</v>
      </c>
      <c r="D223" s="31" t="s">
        <v>740</v>
      </c>
      <c r="E223" s="46" t="s">
        <v>739</v>
      </c>
      <c r="F223" s="95"/>
      <c r="G223" s="55" t="s">
        <v>73</v>
      </c>
      <c r="H223" s="78">
        <v>0.7</v>
      </c>
      <c r="I223" s="57">
        <v>711000000</v>
      </c>
      <c r="J223" s="13" t="s">
        <v>173</v>
      </c>
      <c r="K223" s="13" t="s">
        <v>395</v>
      </c>
      <c r="L223" s="13" t="s">
        <v>79</v>
      </c>
      <c r="M223" s="95"/>
      <c r="N223" s="13" t="s">
        <v>399</v>
      </c>
      <c r="O223" s="13" t="s">
        <v>70</v>
      </c>
      <c r="P223" s="95"/>
      <c r="Q223" s="95"/>
      <c r="R223" s="95"/>
      <c r="S223" s="79">
        <f t="shared" si="10"/>
        <v>33035714.285714284</v>
      </c>
      <c r="T223" s="79">
        <f t="shared" si="11"/>
        <v>33035714.285714284</v>
      </c>
      <c r="U223" s="79">
        <v>37000000</v>
      </c>
      <c r="V223" s="95"/>
      <c r="W223" s="14">
        <v>2013</v>
      </c>
      <c r="X223" s="14"/>
      <c r="Y223" s="18"/>
    </row>
    <row r="224" spans="1:25" ht="287.25" customHeight="1">
      <c r="A224" s="31" t="s">
        <v>771</v>
      </c>
      <c r="B224" s="31" t="s">
        <v>278</v>
      </c>
      <c r="C224" s="34" t="s">
        <v>800</v>
      </c>
      <c r="D224" s="31" t="s">
        <v>770</v>
      </c>
      <c r="E224" s="46" t="s">
        <v>790</v>
      </c>
      <c r="F224" s="95"/>
      <c r="G224" s="55" t="s">
        <v>72</v>
      </c>
      <c r="H224" s="78">
        <v>0.7</v>
      </c>
      <c r="I224" s="57">
        <v>711000000</v>
      </c>
      <c r="J224" s="13" t="s">
        <v>173</v>
      </c>
      <c r="K224" s="13" t="s">
        <v>395</v>
      </c>
      <c r="L224" s="31" t="s">
        <v>79</v>
      </c>
      <c r="M224" s="95"/>
      <c r="N224" s="13" t="s">
        <v>399</v>
      </c>
      <c r="O224" s="13" t="s">
        <v>70</v>
      </c>
      <c r="P224" s="95"/>
      <c r="Q224" s="95"/>
      <c r="R224" s="95"/>
      <c r="S224" s="79">
        <f t="shared" si="10"/>
        <v>619263.3928571428</v>
      </c>
      <c r="T224" s="79">
        <f t="shared" si="11"/>
        <v>619263.3928571428</v>
      </c>
      <c r="U224" s="79">
        <v>693575</v>
      </c>
      <c r="V224" s="95"/>
      <c r="W224" s="14">
        <v>2013</v>
      </c>
      <c r="X224" s="14"/>
      <c r="Y224" s="18"/>
    </row>
    <row r="225" spans="1:25" ht="287.25" customHeight="1">
      <c r="A225" s="31" t="s">
        <v>772</v>
      </c>
      <c r="B225" s="31" t="s">
        <v>278</v>
      </c>
      <c r="C225" s="34" t="s">
        <v>814</v>
      </c>
      <c r="D225" s="31" t="s">
        <v>773</v>
      </c>
      <c r="E225" s="46" t="s">
        <v>774</v>
      </c>
      <c r="F225" s="95"/>
      <c r="G225" s="55" t="s">
        <v>72</v>
      </c>
      <c r="H225" s="78">
        <v>0.7</v>
      </c>
      <c r="I225" s="57">
        <v>711000000</v>
      </c>
      <c r="J225" s="13" t="s">
        <v>173</v>
      </c>
      <c r="K225" s="13" t="s">
        <v>395</v>
      </c>
      <c r="L225" s="13" t="s">
        <v>79</v>
      </c>
      <c r="M225" s="95"/>
      <c r="N225" s="13" t="s">
        <v>399</v>
      </c>
      <c r="O225" s="13" t="s">
        <v>70</v>
      </c>
      <c r="P225" s="95"/>
      <c r="Q225" s="95"/>
      <c r="R225" s="95"/>
      <c r="S225" s="79">
        <f t="shared" si="10"/>
        <v>53571.428571428565</v>
      </c>
      <c r="T225" s="79">
        <f t="shared" si="11"/>
        <v>53571.428571428565</v>
      </c>
      <c r="U225" s="79">
        <v>60000</v>
      </c>
      <c r="V225" s="95"/>
      <c r="W225" s="88">
        <v>2013</v>
      </c>
      <c r="X225" s="14"/>
      <c r="Y225" s="18"/>
    </row>
    <row r="226" spans="1:25" ht="370.5" customHeight="1">
      <c r="A226" s="31" t="s">
        <v>775</v>
      </c>
      <c r="B226" s="31" t="s">
        <v>278</v>
      </c>
      <c r="C226" s="34" t="s">
        <v>815</v>
      </c>
      <c r="D226" s="31" t="s">
        <v>777</v>
      </c>
      <c r="E226" s="41" t="s">
        <v>782</v>
      </c>
      <c r="F226" s="95"/>
      <c r="G226" s="55" t="s">
        <v>187</v>
      </c>
      <c r="H226" s="78">
        <v>0.7</v>
      </c>
      <c r="I226" s="57">
        <v>711000000</v>
      </c>
      <c r="J226" s="13" t="s">
        <v>173</v>
      </c>
      <c r="K226" s="13" t="s">
        <v>395</v>
      </c>
      <c r="L226" s="31" t="s">
        <v>79</v>
      </c>
      <c r="M226" s="95"/>
      <c r="N226" s="13" t="s">
        <v>399</v>
      </c>
      <c r="O226" s="13" t="s">
        <v>70</v>
      </c>
      <c r="P226" s="95"/>
      <c r="Q226" s="95"/>
      <c r="R226" s="95"/>
      <c r="S226" s="79">
        <f t="shared" si="10"/>
        <v>6166071.428571428</v>
      </c>
      <c r="T226" s="79">
        <f t="shared" si="11"/>
        <v>6166071.428571428</v>
      </c>
      <c r="U226" s="79">
        <v>6906000</v>
      </c>
      <c r="V226" s="95"/>
      <c r="W226" s="88">
        <v>2013</v>
      </c>
      <c r="X226" s="14"/>
      <c r="Y226" s="18"/>
    </row>
    <row r="227" spans="1:25" ht="287.25" customHeight="1">
      <c r="A227" s="31" t="s">
        <v>776</v>
      </c>
      <c r="B227" s="31" t="s">
        <v>278</v>
      </c>
      <c r="C227" s="34" t="s">
        <v>706</v>
      </c>
      <c r="D227" s="31" t="s">
        <v>804</v>
      </c>
      <c r="E227" s="46" t="s">
        <v>803</v>
      </c>
      <c r="F227" s="95"/>
      <c r="G227" s="55" t="s">
        <v>72</v>
      </c>
      <c r="H227" s="78">
        <v>0.7</v>
      </c>
      <c r="I227" s="57">
        <v>711000000</v>
      </c>
      <c r="J227" s="13" t="s">
        <v>173</v>
      </c>
      <c r="K227" s="13" t="s">
        <v>395</v>
      </c>
      <c r="L227" s="31" t="s">
        <v>79</v>
      </c>
      <c r="M227" s="95"/>
      <c r="N227" s="13" t="s">
        <v>399</v>
      </c>
      <c r="O227" s="13" t="s">
        <v>70</v>
      </c>
      <c r="P227" s="95"/>
      <c r="Q227" s="95"/>
      <c r="R227" s="95"/>
      <c r="S227" s="79">
        <f t="shared" si="10"/>
        <v>669642.8571428572</v>
      </c>
      <c r="T227" s="79">
        <f t="shared" si="11"/>
        <v>669642.8571428572</v>
      </c>
      <c r="U227" s="79">
        <v>750000</v>
      </c>
      <c r="V227" s="95"/>
      <c r="W227" s="88">
        <v>2013</v>
      </c>
      <c r="X227" s="14"/>
      <c r="Y227" s="18"/>
    </row>
    <row r="228" spans="1:25" ht="287.25" customHeight="1">
      <c r="A228" s="31" t="s">
        <v>778</v>
      </c>
      <c r="B228" s="31" t="s">
        <v>278</v>
      </c>
      <c r="C228" s="34" t="s">
        <v>802</v>
      </c>
      <c r="D228" s="31" t="s">
        <v>805</v>
      </c>
      <c r="E228" s="41" t="s">
        <v>806</v>
      </c>
      <c r="F228" s="95"/>
      <c r="G228" s="55" t="s">
        <v>72</v>
      </c>
      <c r="H228" s="78">
        <v>0.7</v>
      </c>
      <c r="I228" s="57">
        <v>711000000</v>
      </c>
      <c r="J228" s="13" t="s">
        <v>173</v>
      </c>
      <c r="K228" s="13" t="s">
        <v>395</v>
      </c>
      <c r="L228" s="31" t="s">
        <v>79</v>
      </c>
      <c r="M228" s="95"/>
      <c r="N228" s="13" t="s">
        <v>399</v>
      </c>
      <c r="O228" s="13" t="s">
        <v>70</v>
      </c>
      <c r="P228" s="95"/>
      <c r="Q228" s="95"/>
      <c r="R228" s="95"/>
      <c r="S228" s="79">
        <f t="shared" si="10"/>
        <v>372821.4285714286</v>
      </c>
      <c r="T228" s="79">
        <f t="shared" si="11"/>
        <v>372821.4285714286</v>
      </c>
      <c r="U228" s="79">
        <v>417560</v>
      </c>
      <c r="V228" s="95"/>
      <c r="W228" s="88">
        <v>2013</v>
      </c>
      <c r="X228" s="14"/>
      <c r="Y228" s="18"/>
    </row>
    <row r="229" spans="1:25" ht="287.25" customHeight="1">
      <c r="A229" s="31" t="s">
        <v>779</v>
      </c>
      <c r="B229" s="31" t="s">
        <v>278</v>
      </c>
      <c r="C229" s="34" t="s">
        <v>802</v>
      </c>
      <c r="D229" s="31" t="s">
        <v>807</v>
      </c>
      <c r="E229" s="41" t="s">
        <v>808</v>
      </c>
      <c r="F229" s="95"/>
      <c r="G229" s="55" t="s">
        <v>72</v>
      </c>
      <c r="H229" s="78">
        <v>0.7</v>
      </c>
      <c r="I229" s="57">
        <v>711000000</v>
      </c>
      <c r="J229" s="13" t="s">
        <v>173</v>
      </c>
      <c r="K229" s="13" t="s">
        <v>395</v>
      </c>
      <c r="L229" s="31" t="s">
        <v>79</v>
      </c>
      <c r="M229" s="95"/>
      <c r="N229" s="13" t="s">
        <v>399</v>
      </c>
      <c r="O229" s="13" t="s">
        <v>70</v>
      </c>
      <c r="P229" s="95"/>
      <c r="Q229" s="95"/>
      <c r="R229" s="95"/>
      <c r="S229" s="79">
        <f t="shared" si="10"/>
        <v>367580.35714285716</v>
      </c>
      <c r="T229" s="79">
        <f t="shared" si="11"/>
        <v>367580.35714285716</v>
      </c>
      <c r="U229" s="79">
        <v>411690</v>
      </c>
      <c r="V229" s="95"/>
      <c r="W229" s="88">
        <v>2013</v>
      </c>
      <c r="X229" s="14"/>
      <c r="Y229" s="18"/>
    </row>
    <row r="230" spans="1:25" ht="287.25" customHeight="1">
      <c r="A230" s="31" t="s">
        <v>780</v>
      </c>
      <c r="B230" s="31" t="s">
        <v>278</v>
      </c>
      <c r="C230" s="34" t="s">
        <v>802</v>
      </c>
      <c r="D230" s="31" t="s">
        <v>809</v>
      </c>
      <c r="E230" s="41" t="s">
        <v>810</v>
      </c>
      <c r="F230" s="95"/>
      <c r="G230" s="55" t="s">
        <v>72</v>
      </c>
      <c r="H230" s="78">
        <v>0.7</v>
      </c>
      <c r="I230" s="57">
        <v>711000000</v>
      </c>
      <c r="J230" s="13" t="s">
        <v>173</v>
      </c>
      <c r="K230" s="13" t="s">
        <v>395</v>
      </c>
      <c r="L230" s="31" t="s">
        <v>79</v>
      </c>
      <c r="M230" s="95"/>
      <c r="N230" s="13" t="s">
        <v>399</v>
      </c>
      <c r="O230" s="13" t="s">
        <v>70</v>
      </c>
      <c r="P230" s="95"/>
      <c r="Q230" s="95"/>
      <c r="R230" s="95"/>
      <c r="S230" s="79">
        <f t="shared" si="10"/>
        <v>393285.71428571426</v>
      </c>
      <c r="T230" s="79">
        <f t="shared" si="11"/>
        <v>393285.71428571426</v>
      </c>
      <c r="U230" s="79">
        <v>440480</v>
      </c>
      <c r="V230" s="95"/>
      <c r="W230" s="88">
        <v>2013</v>
      </c>
      <c r="X230" s="14"/>
      <c r="Y230" s="18"/>
    </row>
    <row r="231" spans="1:25" ht="287.25" customHeight="1">
      <c r="A231" s="31" t="s">
        <v>781</v>
      </c>
      <c r="B231" s="31" t="s">
        <v>278</v>
      </c>
      <c r="C231" s="34" t="s">
        <v>802</v>
      </c>
      <c r="D231" s="31" t="s">
        <v>811</v>
      </c>
      <c r="E231" s="41" t="s">
        <v>812</v>
      </c>
      <c r="F231" s="95"/>
      <c r="G231" s="55" t="s">
        <v>72</v>
      </c>
      <c r="H231" s="78">
        <v>0.7</v>
      </c>
      <c r="I231" s="57">
        <v>711000000</v>
      </c>
      <c r="J231" s="13" t="s">
        <v>173</v>
      </c>
      <c r="K231" s="13" t="s">
        <v>395</v>
      </c>
      <c r="L231" s="31" t="s">
        <v>79</v>
      </c>
      <c r="M231" s="95"/>
      <c r="N231" s="13" t="s">
        <v>399</v>
      </c>
      <c r="O231" s="13" t="s">
        <v>70</v>
      </c>
      <c r="P231" s="95"/>
      <c r="Q231" s="95"/>
      <c r="R231" s="95"/>
      <c r="S231" s="79">
        <f t="shared" si="10"/>
        <v>205580.35714285716</v>
      </c>
      <c r="T231" s="79">
        <f t="shared" si="11"/>
        <v>205580.35714285716</v>
      </c>
      <c r="U231" s="79">
        <v>230250</v>
      </c>
      <c r="V231" s="95"/>
      <c r="W231" s="88">
        <v>2013</v>
      </c>
      <c r="X231" s="14"/>
      <c r="Y231" s="18"/>
    </row>
    <row r="232" spans="1:25" ht="287.25" customHeight="1">
      <c r="A232" s="31" t="s">
        <v>820</v>
      </c>
      <c r="B232" s="31" t="s">
        <v>278</v>
      </c>
      <c r="C232" s="34" t="s">
        <v>675</v>
      </c>
      <c r="D232" s="41" t="s">
        <v>821</v>
      </c>
      <c r="E232" s="41" t="s">
        <v>822</v>
      </c>
      <c r="F232" s="95"/>
      <c r="G232" s="55" t="s">
        <v>187</v>
      </c>
      <c r="H232" s="78">
        <v>0.7</v>
      </c>
      <c r="I232" s="57">
        <v>711000000</v>
      </c>
      <c r="J232" s="13" t="s">
        <v>173</v>
      </c>
      <c r="K232" s="13" t="s">
        <v>395</v>
      </c>
      <c r="L232" s="31" t="s">
        <v>79</v>
      </c>
      <c r="M232" s="95"/>
      <c r="N232" s="13" t="s">
        <v>399</v>
      </c>
      <c r="O232" s="13" t="s">
        <v>70</v>
      </c>
      <c r="P232" s="95"/>
      <c r="Q232" s="95"/>
      <c r="R232" s="95"/>
      <c r="S232" s="79">
        <f t="shared" si="10"/>
        <v>2678571.4285714286</v>
      </c>
      <c r="T232" s="79">
        <f t="shared" si="11"/>
        <v>2678571.4285714286</v>
      </c>
      <c r="U232" s="79">
        <v>3000000</v>
      </c>
      <c r="V232" s="95"/>
      <c r="W232" s="88">
        <v>2013</v>
      </c>
      <c r="X232" s="14"/>
      <c r="Y232" s="18"/>
    </row>
    <row r="233" spans="1:25" ht="15">
      <c r="A233" s="31"/>
      <c r="B233" s="43"/>
      <c r="C233" s="24"/>
      <c r="D233" s="23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1" t="s">
        <v>23</v>
      </c>
      <c r="S233" s="24"/>
      <c r="T233" s="25">
        <f>SUM(T155:T224)</f>
        <v>2437533115.0910716</v>
      </c>
      <c r="U233" s="26">
        <f>SUM(U155:U232)</f>
        <v>2742253068.9019995</v>
      </c>
      <c r="V233" s="22"/>
      <c r="W233" s="12"/>
      <c r="X233" s="4"/>
      <c r="Y233" s="18"/>
    </row>
    <row r="234" spans="1:24" ht="15">
      <c r="A234" s="44" t="s">
        <v>24</v>
      </c>
      <c r="B234" s="44"/>
      <c r="C234" s="27"/>
      <c r="D234" s="7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 t="s">
        <v>23</v>
      </c>
      <c r="S234" s="24"/>
      <c r="T234" s="25">
        <f>T154+T233</f>
        <v>2464539796.563712</v>
      </c>
      <c r="U234" s="26">
        <f>(U154+U233)</f>
        <v>2780403578.4313564</v>
      </c>
      <c r="V234" s="22"/>
      <c r="W234" s="12"/>
      <c r="X234" s="4"/>
    </row>
    <row r="235" spans="1:24" ht="15">
      <c r="A235" s="15"/>
      <c r="B235" s="15"/>
      <c r="C235" s="15"/>
      <c r="D235" s="15"/>
      <c r="E235" s="15"/>
      <c r="F235" s="15"/>
      <c r="G235" s="15"/>
      <c r="H235" s="15"/>
      <c r="I235" s="13"/>
      <c r="J235" s="13"/>
      <c r="K235" s="15"/>
      <c r="L235" s="13"/>
      <c r="M235" s="13"/>
      <c r="N235" s="15"/>
      <c r="O235" s="15"/>
      <c r="P235" s="13"/>
      <c r="Q235" s="14"/>
      <c r="R235" s="15"/>
      <c r="S235" s="15"/>
      <c r="T235" s="16"/>
      <c r="U235" s="16"/>
      <c r="V235" s="8"/>
      <c r="W235" s="2"/>
      <c r="X235" s="4"/>
    </row>
    <row r="236" spans="1:24" ht="14.25">
      <c r="A236" s="45"/>
      <c r="B236" s="45"/>
      <c r="C236" s="5"/>
      <c r="D236" s="5"/>
      <c r="E236" s="5"/>
      <c r="F236" s="5"/>
      <c r="G236" s="5"/>
      <c r="H236" s="5"/>
      <c r="I236" s="3"/>
      <c r="J236" s="3"/>
      <c r="K236" s="5"/>
      <c r="L236" s="3"/>
      <c r="M236" s="3"/>
      <c r="N236" s="5"/>
      <c r="O236" s="5"/>
      <c r="P236" s="3"/>
      <c r="Q236" s="6"/>
      <c r="R236" s="5"/>
      <c r="S236" s="5"/>
      <c r="T236" s="5"/>
      <c r="U236" s="19"/>
      <c r="V236" s="5"/>
      <c r="W236" s="6"/>
      <c r="X236" s="4"/>
    </row>
    <row r="237" spans="1:2" ht="12.75">
      <c r="A237" s="18"/>
      <c r="B237" s="18"/>
    </row>
    <row r="248" ht="15.75">
      <c r="E248" s="102"/>
    </row>
  </sheetData>
  <sheetProtection/>
  <autoFilter ref="A12:AA234">
    <sortState ref="A13:AA248">
      <sortCondition sortBy="cellColor" dxfId="0" ref="E13:E248"/>
    </sortState>
  </autoFilter>
  <mergeCells count="32">
    <mergeCell ref="J9:J10"/>
    <mergeCell ref="R9:R10"/>
    <mergeCell ref="G9:G10"/>
    <mergeCell ref="X9:X10"/>
    <mergeCell ref="S9:S10"/>
    <mergeCell ref="T9:T10"/>
    <mergeCell ref="U9:U10"/>
    <mergeCell ref="W9:W10"/>
    <mergeCell ref="N9:N10"/>
    <mergeCell ref="V9:V10"/>
    <mergeCell ref="P9:P10"/>
    <mergeCell ref="L9:L10"/>
    <mergeCell ref="J1:W1"/>
    <mergeCell ref="J2:W2"/>
    <mergeCell ref="J3:W3"/>
    <mergeCell ref="J4:W4"/>
    <mergeCell ref="A7:T7"/>
    <mergeCell ref="Q9:Q10"/>
    <mergeCell ref="M9:M10"/>
    <mergeCell ref="D9:D10"/>
    <mergeCell ref="U6:W6"/>
    <mergeCell ref="E9:E10"/>
    <mergeCell ref="U5:W5"/>
    <mergeCell ref="A9:A10"/>
    <mergeCell ref="B9:B10"/>
    <mergeCell ref="H9:H10"/>
    <mergeCell ref="O9:O10"/>
    <mergeCell ref="K9:K10"/>
    <mergeCell ref="I9:I10"/>
    <mergeCell ref="C9:C10"/>
    <mergeCell ref="U7:W7"/>
    <mergeCell ref="F9:F10"/>
  </mergeCells>
  <hyperlinks>
    <hyperlink ref="C232" r:id="rId1" display="http://enstru.skc.kz/ru/ntru/detail/?kpved=62.09.20.10.10.15.00"/>
  </hyperlinks>
  <printOptions/>
  <pageMargins left="0.15748031496062992" right="0.15748031496062992" top="0.15748031496062992" bottom="0.17" header="0.15748031496062992" footer="0.15748031496062992"/>
  <pageSetup fitToHeight="22" fitToWidth="1" horizontalDpi="600" verticalDpi="600" orientation="landscape" paperSize="9" scale="3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4:D146"/>
  <sheetViews>
    <sheetView zoomScalePageLayoutView="0" workbookViewId="0" topLeftCell="A1">
      <selection activeCell="D15" sqref="D15"/>
    </sheetView>
  </sheetViews>
  <sheetFormatPr defaultColWidth="9.00390625" defaultRowHeight="12.75"/>
  <cols>
    <col min="4" max="4" width="15.625" style="0" customWidth="1"/>
  </cols>
  <sheetData>
    <row r="4" ht="12.75">
      <c r="D4" s="106">
        <v>1894654.9</v>
      </c>
    </row>
    <row r="5" ht="12.75">
      <c r="D5" s="106">
        <v>95700</v>
      </c>
    </row>
    <row r="6" ht="12.75">
      <c r="D6" s="106">
        <v>260000</v>
      </c>
    </row>
    <row r="7" ht="12.75">
      <c r="D7" s="106">
        <v>1570000</v>
      </c>
    </row>
    <row r="8" ht="12.75">
      <c r="D8" s="106">
        <v>2169000</v>
      </c>
    </row>
    <row r="9" ht="12.75">
      <c r="D9" s="106">
        <v>686580</v>
      </c>
    </row>
    <row r="10" ht="12.75">
      <c r="D10" s="106">
        <v>115600</v>
      </c>
    </row>
    <row r="11" ht="12.75">
      <c r="D11" s="106">
        <v>1860259</v>
      </c>
    </row>
    <row r="12" ht="12.75">
      <c r="D12" s="106">
        <v>611000</v>
      </c>
    </row>
    <row r="13" ht="12.75">
      <c r="D13" s="106">
        <v>8000</v>
      </c>
    </row>
    <row r="14" ht="12.75">
      <c r="D14" s="106">
        <v>53797.21542857163</v>
      </c>
    </row>
    <row r="15" ht="12.75">
      <c r="D15" s="106">
        <v>49459.68000000001</v>
      </c>
    </row>
    <row r="16" ht="12.75">
      <c r="D16" s="106">
        <v>38333.705357142855</v>
      </c>
    </row>
    <row r="17" ht="12.75">
      <c r="D17" s="106">
        <v>27600.267857142855</v>
      </c>
    </row>
    <row r="18" ht="12.75">
      <c r="D18" s="106">
        <v>5111.160714285714</v>
      </c>
    </row>
    <row r="19" ht="12.75">
      <c r="D19" s="106">
        <v>34560</v>
      </c>
    </row>
    <row r="20" ht="12.75">
      <c r="D20" s="106">
        <v>34680</v>
      </c>
    </row>
    <row r="21" ht="12.75">
      <c r="D21" s="106">
        <v>33000</v>
      </c>
    </row>
    <row r="22" ht="12.75">
      <c r="D22" s="106">
        <v>3577</v>
      </c>
    </row>
    <row r="23" ht="12.75">
      <c r="D23" s="106">
        <v>23885</v>
      </c>
    </row>
    <row r="24" ht="12.75">
      <c r="D24" s="106">
        <v>67728</v>
      </c>
    </row>
    <row r="25" ht="12.75">
      <c r="D25" s="106">
        <v>114240</v>
      </c>
    </row>
    <row r="26" ht="12.75">
      <c r="D26" s="106">
        <v>0</v>
      </c>
    </row>
    <row r="27" ht="12.75">
      <c r="D27" s="106">
        <v>30000</v>
      </c>
    </row>
    <row r="28" ht="12.75">
      <c r="D28" s="106">
        <v>0</v>
      </c>
    </row>
    <row r="29" ht="12.75">
      <c r="D29" s="106">
        <v>0</v>
      </c>
    </row>
    <row r="30" ht="12.75">
      <c r="D30" s="106">
        <v>0</v>
      </c>
    </row>
    <row r="31" ht="12.75">
      <c r="D31" s="106">
        <v>0</v>
      </c>
    </row>
    <row r="32" ht="12.75">
      <c r="D32" s="106">
        <v>752640</v>
      </c>
    </row>
    <row r="33" ht="12.75">
      <c r="D33" s="106">
        <v>67200</v>
      </c>
    </row>
    <row r="34" ht="12.75">
      <c r="D34" s="106">
        <v>0</v>
      </c>
    </row>
    <row r="35" ht="12.75">
      <c r="D35" s="106">
        <v>0</v>
      </c>
    </row>
    <row r="36" ht="12.75">
      <c r="D36" s="106">
        <v>305760</v>
      </c>
    </row>
    <row r="37" ht="12.75">
      <c r="D37" s="106">
        <v>349440</v>
      </c>
    </row>
    <row r="38" ht="12.75">
      <c r="D38" s="106">
        <v>0</v>
      </c>
    </row>
    <row r="39" ht="12.75">
      <c r="D39" s="106">
        <v>0</v>
      </c>
    </row>
    <row r="40" ht="12.75">
      <c r="D40" s="106">
        <v>0</v>
      </c>
    </row>
    <row r="41" ht="12.75">
      <c r="D41" s="106">
        <v>0</v>
      </c>
    </row>
    <row r="42" ht="12.75">
      <c r="D42" s="106">
        <v>0</v>
      </c>
    </row>
    <row r="43" ht="12.75">
      <c r="D43" s="106">
        <v>0</v>
      </c>
    </row>
    <row r="44" ht="12.75">
      <c r="D44" s="106">
        <v>0</v>
      </c>
    </row>
    <row r="45" ht="12.75">
      <c r="D45" s="106">
        <v>0</v>
      </c>
    </row>
    <row r="46" ht="12.75">
      <c r="D46" s="106">
        <v>0</v>
      </c>
    </row>
    <row r="47" ht="12.75">
      <c r="D47" s="106">
        <v>0</v>
      </c>
    </row>
    <row r="48" ht="12.75">
      <c r="D48" s="106">
        <v>0</v>
      </c>
    </row>
    <row r="49" ht="12.75">
      <c r="D49" s="106">
        <v>0</v>
      </c>
    </row>
    <row r="50" ht="12.75">
      <c r="D50" s="106">
        <v>0</v>
      </c>
    </row>
    <row r="51" ht="12.75">
      <c r="D51" s="106">
        <v>28224</v>
      </c>
    </row>
    <row r="52" ht="12.75">
      <c r="D52" s="106">
        <v>51072</v>
      </c>
    </row>
    <row r="53" ht="12.75">
      <c r="D53" s="106">
        <v>0</v>
      </c>
    </row>
    <row r="54" ht="12.75">
      <c r="D54" s="106">
        <v>0</v>
      </c>
    </row>
    <row r="55" ht="12.75">
      <c r="D55" s="106">
        <v>0</v>
      </c>
    </row>
    <row r="56" ht="12.75">
      <c r="D56" s="106">
        <v>0</v>
      </c>
    </row>
    <row r="57" ht="12.75">
      <c r="D57" s="106">
        <v>0</v>
      </c>
    </row>
    <row r="58" ht="12.75">
      <c r="D58" s="106">
        <v>0</v>
      </c>
    </row>
    <row r="59" ht="12.75">
      <c r="D59" s="106">
        <v>0</v>
      </c>
    </row>
    <row r="60" ht="12.75">
      <c r="D60" s="106">
        <v>0</v>
      </c>
    </row>
    <row r="61" ht="12.75">
      <c r="D61" s="106">
        <v>0</v>
      </c>
    </row>
    <row r="62" ht="12.75">
      <c r="D62" s="106">
        <v>0</v>
      </c>
    </row>
    <row r="63" ht="12.75">
      <c r="D63" s="106">
        <v>0</v>
      </c>
    </row>
    <row r="64" ht="12.75">
      <c r="D64" s="106">
        <v>0</v>
      </c>
    </row>
    <row r="65" ht="12.75">
      <c r="D65" s="106">
        <v>230092.80000000002</v>
      </c>
    </row>
    <row r="66" ht="12.75">
      <c r="D66" s="106">
        <v>143808</v>
      </c>
    </row>
    <row r="67" ht="12.75">
      <c r="D67" s="106">
        <v>87483.20000000001</v>
      </c>
    </row>
    <row r="68" ht="12.75">
      <c r="D68" s="106">
        <v>14380.800000000001</v>
      </c>
    </row>
    <row r="69" ht="12.75">
      <c r="D69" s="106">
        <v>157790</v>
      </c>
    </row>
    <row r="70" ht="12.75">
      <c r="D70" s="106">
        <v>220505.60000000003</v>
      </c>
    </row>
    <row r="71" ht="12.75">
      <c r="D71" s="106">
        <v>86284.8</v>
      </c>
    </row>
    <row r="72" ht="12.75">
      <c r="D72" s="106">
        <v>17976</v>
      </c>
    </row>
    <row r="73" ht="12.75">
      <c r="D73" s="106">
        <v>67110.40000000001</v>
      </c>
    </row>
    <row r="74" ht="12.75">
      <c r="D74" s="106">
        <v>20372.800000000003</v>
      </c>
    </row>
    <row r="75" ht="12.75">
      <c r="D75" s="106">
        <v>95872</v>
      </c>
    </row>
    <row r="76" ht="12.75">
      <c r="D76" s="106">
        <v>95872</v>
      </c>
    </row>
    <row r="77" ht="12.75">
      <c r="D77" s="106">
        <v>95872</v>
      </c>
    </row>
    <row r="78" ht="12.75">
      <c r="D78" s="106">
        <v>127509.76000000001</v>
      </c>
    </row>
    <row r="79" ht="12.75">
      <c r="D79" s="106">
        <v>28761.600000000002</v>
      </c>
    </row>
    <row r="80" ht="12.75">
      <c r="D80" s="106">
        <v>87360.00000000001</v>
      </c>
    </row>
    <row r="81" ht="12.75">
      <c r="D81" s="106">
        <v>479360.00000000006</v>
      </c>
    </row>
    <row r="82" ht="12.75">
      <c r="D82" s="106">
        <v>728627.2</v>
      </c>
    </row>
    <row r="83" ht="12.75">
      <c r="D83" s="106">
        <v>93475.2</v>
      </c>
    </row>
    <row r="84" ht="12.75">
      <c r="D84" s="106">
        <v>136104</v>
      </c>
    </row>
    <row r="85" ht="12.75">
      <c r="D85" s="106">
        <v>35310</v>
      </c>
    </row>
    <row r="86" ht="12.75">
      <c r="D86" s="106">
        <v>10272</v>
      </c>
    </row>
    <row r="87" ht="12.75">
      <c r="D87" s="106">
        <v>16906</v>
      </c>
    </row>
    <row r="88" ht="12.75">
      <c r="D88" s="106">
        <v>90950</v>
      </c>
    </row>
    <row r="89" ht="12.75">
      <c r="D89" s="106">
        <v>117700</v>
      </c>
    </row>
    <row r="90" ht="12.75">
      <c r="D90" s="106">
        <v>69550</v>
      </c>
    </row>
    <row r="91" ht="12.75">
      <c r="D91" s="106">
        <v>27819.999999999996</v>
      </c>
    </row>
    <row r="92" ht="12.75">
      <c r="D92" s="106">
        <v>67410.00000000001</v>
      </c>
    </row>
    <row r="93" ht="12.75">
      <c r="D93" s="106">
        <v>137186.76</v>
      </c>
    </row>
    <row r="94" ht="12.75">
      <c r="D94" s="106">
        <v>33812</v>
      </c>
    </row>
    <row r="95" ht="12.75">
      <c r="D95" s="106">
        <v>107000</v>
      </c>
    </row>
    <row r="96" ht="12.75">
      <c r="D96" s="106">
        <v>3210</v>
      </c>
    </row>
    <row r="97" ht="12.75">
      <c r="D97" s="106">
        <v>3210</v>
      </c>
    </row>
    <row r="98" ht="12.75">
      <c r="D98" s="106">
        <v>29960.000000000007</v>
      </c>
    </row>
    <row r="99" ht="12.75">
      <c r="D99" s="106">
        <v>24390</v>
      </c>
    </row>
    <row r="100" ht="12.75">
      <c r="D100" s="106">
        <v>11770</v>
      </c>
    </row>
    <row r="101" ht="12.75">
      <c r="D101" s="106">
        <v>28462.000000000007</v>
      </c>
    </row>
    <row r="102" ht="12.75">
      <c r="D102" s="106">
        <v>30709.000000000007</v>
      </c>
    </row>
    <row r="103" ht="12.75">
      <c r="D103" s="106">
        <v>18457.5</v>
      </c>
    </row>
    <row r="104" ht="12.75">
      <c r="D104" s="106">
        <v>36915</v>
      </c>
    </row>
    <row r="105" ht="12.75">
      <c r="D105" s="106">
        <v>3745.000000000001</v>
      </c>
    </row>
    <row r="106" ht="12.75">
      <c r="D106" s="106">
        <v>7169</v>
      </c>
    </row>
    <row r="107" ht="12.75">
      <c r="D107" s="106">
        <v>14980.000000000004</v>
      </c>
    </row>
    <row r="108" ht="12.75">
      <c r="D108" s="106">
        <v>37557</v>
      </c>
    </row>
    <row r="109" ht="12.75">
      <c r="D109" s="106">
        <v>9630.000000000002</v>
      </c>
    </row>
    <row r="110" ht="12.75">
      <c r="D110" s="106">
        <v>13642.5</v>
      </c>
    </row>
    <row r="111" ht="12.75">
      <c r="D111" s="106">
        <v>1604.9999999999998</v>
      </c>
    </row>
    <row r="112" ht="12.75">
      <c r="D112" s="106">
        <v>36915</v>
      </c>
    </row>
    <row r="113" ht="12.75">
      <c r="D113" s="106">
        <v>24075</v>
      </c>
    </row>
    <row r="114" ht="12.75">
      <c r="D114" s="106">
        <v>115560</v>
      </c>
    </row>
    <row r="115" ht="12.75">
      <c r="D115" s="106">
        <v>41730</v>
      </c>
    </row>
    <row r="116" ht="12.75">
      <c r="D116" s="106">
        <v>8827.499999999998</v>
      </c>
    </row>
    <row r="117" ht="12.75">
      <c r="D117" s="106">
        <v>49220</v>
      </c>
    </row>
    <row r="118" ht="12.75">
      <c r="D118" s="106">
        <v>27820.000000000007</v>
      </c>
    </row>
    <row r="119" ht="12.75">
      <c r="D119" s="106">
        <v>6848</v>
      </c>
    </row>
    <row r="120" ht="12.75">
      <c r="D120" s="106">
        <v>6420</v>
      </c>
    </row>
    <row r="121" ht="12.75">
      <c r="D121" s="106">
        <v>17120</v>
      </c>
    </row>
    <row r="122" ht="12.75">
      <c r="D122" s="106">
        <v>13508.5</v>
      </c>
    </row>
    <row r="123" ht="12.75">
      <c r="D123" s="106">
        <v>14980.000000000004</v>
      </c>
    </row>
    <row r="124" ht="12.75">
      <c r="D124" s="106">
        <v>8560</v>
      </c>
    </row>
    <row r="125" ht="12.75">
      <c r="D125" s="106">
        <v>8025.000000000001</v>
      </c>
    </row>
    <row r="126" ht="12.75">
      <c r="D126" s="106">
        <v>66875</v>
      </c>
    </row>
    <row r="127" ht="12.75">
      <c r="D127" s="106">
        <v>9630</v>
      </c>
    </row>
    <row r="128" ht="12.75">
      <c r="D128" s="106">
        <v>12840</v>
      </c>
    </row>
    <row r="129" ht="12.75">
      <c r="D129" s="106">
        <v>42800</v>
      </c>
    </row>
    <row r="130" ht="12.75">
      <c r="D130" s="106">
        <v>1499904</v>
      </c>
    </row>
    <row r="131" ht="12.75">
      <c r="D131" s="106">
        <v>809582.4</v>
      </c>
    </row>
    <row r="132" ht="12.75">
      <c r="D132" s="106">
        <v>1650000</v>
      </c>
    </row>
    <row r="133" ht="12.75">
      <c r="D133" s="106">
        <v>2400800</v>
      </c>
    </row>
    <row r="134" ht="12.75">
      <c r="D134" s="106">
        <v>2599200</v>
      </c>
    </row>
    <row r="135" ht="12.75">
      <c r="D135" s="106">
        <v>4560000</v>
      </c>
    </row>
    <row r="136" ht="12.75">
      <c r="D136" s="106">
        <v>275000</v>
      </c>
    </row>
    <row r="137" ht="12.75">
      <c r="D137" s="106">
        <v>165000</v>
      </c>
    </row>
    <row r="138" ht="12.75">
      <c r="D138" s="106">
        <v>26000</v>
      </c>
    </row>
    <row r="139" ht="12.75">
      <c r="D139" s="106">
        <v>72000</v>
      </c>
    </row>
    <row r="140" ht="12.75">
      <c r="D140" s="106">
        <v>18900</v>
      </c>
    </row>
    <row r="141" ht="12.75">
      <c r="D141" s="106">
        <v>285380</v>
      </c>
    </row>
    <row r="142" ht="12.75">
      <c r="D142" s="106">
        <v>160000</v>
      </c>
    </row>
    <row r="143" ht="12.75">
      <c r="D143" s="106">
        <v>1731000</v>
      </c>
    </row>
    <row r="144" ht="12.75">
      <c r="D144" s="106">
        <v>6012026.28</v>
      </c>
    </row>
    <row r="146" ht="12.75">
      <c r="D146" s="106">
        <f>SUM(D4:D145)</f>
        <v>38121595.52935714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Chingis</dc:creator>
  <cp:keywords/>
  <dc:description/>
  <cp:lastModifiedBy>Ermek</cp:lastModifiedBy>
  <cp:lastPrinted>2013-11-06T05:01:52Z</cp:lastPrinted>
  <dcterms:created xsi:type="dcterms:W3CDTF">2011-01-06T05:42:06Z</dcterms:created>
  <dcterms:modified xsi:type="dcterms:W3CDTF">2013-11-07T09:27:08Z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